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720"/>
  </bookViews>
  <sheets>
    <sheet name="DPR" sheetId="8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8"/>
  <c r="K84"/>
  <c r="K66" l="1"/>
  <c r="M66" s="1"/>
  <c r="K47"/>
  <c r="L47" s="1"/>
  <c r="L84"/>
  <c r="K91"/>
  <c r="M91" s="1"/>
  <c r="K85"/>
  <c r="M85" s="1"/>
  <c r="L91" l="1"/>
  <c r="M47"/>
  <c r="L66"/>
  <c r="M84"/>
  <c r="L85"/>
  <c r="K18"/>
  <c r="M18" s="1"/>
  <c r="M17"/>
  <c r="K68"/>
  <c r="L68" l="1"/>
  <c r="M68"/>
  <c r="L17"/>
  <c r="L18"/>
  <c r="K86"/>
  <c r="M86" s="1"/>
  <c r="K75"/>
  <c r="L75" s="1"/>
  <c r="K51"/>
  <c r="M51" s="1"/>
  <c r="M35"/>
  <c r="L35"/>
  <c r="K31"/>
  <c r="L31" s="1"/>
  <c r="K19"/>
  <c r="M19" s="1"/>
  <c r="K14"/>
  <c r="L14" s="1"/>
  <c r="I13"/>
  <c r="K13" s="1"/>
  <c r="K9"/>
  <c r="L9" s="1"/>
  <c r="M31" l="1"/>
  <c r="L51"/>
  <c r="M14"/>
  <c r="O14"/>
  <c r="M75"/>
  <c r="L86"/>
  <c r="L19"/>
  <c r="L13"/>
  <c r="M13"/>
  <c r="O13"/>
</calcChain>
</file>

<file path=xl/sharedStrings.xml><?xml version="1.0" encoding="utf-8"?>
<sst xmlns="http://schemas.openxmlformats.org/spreadsheetml/2006/main" count="329" uniqueCount="266">
  <si>
    <t>Date:</t>
  </si>
  <si>
    <t>Activity Code</t>
  </si>
  <si>
    <t xml:space="preserve">Area of Activity </t>
  </si>
  <si>
    <t>Unit</t>
  </si>
  <si>
    <t>Total Qty.</t>
  </si>
  <si>
    <t>Actual date of start</t>
  </si>
  <si>
    <t xml:space="preserve">Progress (upto last Month) </t>
  </si>
  <si>
    <t xml:space="preserve">Monthly Progress </t>
  </si>
  <si>
    <t>Days progress</t>
  </si>
  <si>
    <t>Cumulative progress</t>
  </si>
  <si>
    <t>Balance Qty.</t>
  </si>
  <si>
    <t>%complete</t>
  </si>
  <si>
    <t xml:space="preserve">Remarks </t>
  </si>
  <si>
    <t xml:space="preserve">Concrete Gravity Dam </t>
  </si>
  <si>
    <t>DAMSP110A</t>
  </si>
  <si>
    <t>Tunnel Spillway 1(heading) stage:1</t>
  </si>
  <si>
    <t>Mtr</t>
  </si>
  <si>
    <t>17.08.2022</t>
  </si>
  <si>
    <t>Activity completed on 16.09.2023</t>
  </si>
  <si>
    <t>Tunnel Spillway 1(heading) stage:2</t>
  </si>
  <si>
    <t>Activity completed on 10.11.2023</t>
  </si>
  <si>
    <t>cum</t>
  </si>
  <si>
    <t>Actual date of finish</t>
  </si>
  <si>
    <t>Pressure Shaft</t>
  </si>
  <si>
    <t xml:space="preserve"> Pressure Shaft - Surface Excavation including erection platform</t>
  </si>
  <si>
    <t>Main Access Tunnel (MAT) - UG Excavation From Junction J1 to Junction J2</t>
  </si>
  <si>
    <t xml:space="preserve">Coffer Dams and River Diversion </t>
  </si>
  <si>
    <t>Reconstruction of Coffer dam after monsoon</t>
  </si>
  <si>
    <t>Pressure Shaft No. 3</t>
  </si>
  <si>
    <t>Pressure Shaft No. 4</t>
  </si>
  <si>
    <t>Pressure Shaft No. 4: UG Excavation of Top Horizontal Limb</t>
  </si>
  <si>
    <t xml:space="preserve">Pressure Shaft No. 4: UG Excavation of Vertical Potion Limb </t>
  </si>
  <si>
    <t xml:space="preserve">Pressure Shaft No. 4: UG Excavation of Bottom Horizontal Limb </t>
  </si>
  <si>
    <t>Pressure Shaft No. 3: UG Excavation of Top Horizontal Limb</t>
  </si>
  <si>
    <t xml:space="preserve">Pressure Shaft No. 3: UG Excavation of Vertical Potion Limb </t>
  </si>
  <si>
    <t xml:space="preserve">Pressure Shaft No. 3: UG Excavation of Bottom Horizontal Limb </t>
  </si>
  <si>
    <t>KW1-11.4.1</t>
  </si>
  <si>
    <t>KW1-11.4.4</t>
  </si>
  <si>
    <t>KW1-11.4.4.1</t>
  </si>
  <si>
    <t>KW1-11.4.4.2</t>
  </si>
  <si>
    <t>KW1-11.4.4.3</t>
  </si>
  <si>
    <t>KW1-11.4.5</t>
  </si>
  <si>
    <t>KW1-11.4.5.1</t>
  </si>
  <si>
    <t>KW1-11.4.5.2</t>
  </si>
  <si>
    <t>KW1-11.4.5.3</t>
  </si>
  <si>
    <t>Power House Complex</t>
  </si>
  <si>
    <t>KW1-12.1</t>
  </si>
  <si>
    <t>KW1-12</t>
  </si>
  <si>
    <t>KW1-12.2</t>
  </si>
  <si>
    <t>KW1-12.1.1</t>
  </si>
  <si>
    <t>KW1-12.1.4</t>
  </si>
  <si>
    <t>Main Access Tunnel (MAT) - Portal Development</t>
  </si>
  <si>
    <t>Adits &amp; Main Access tunnel (MAT) to Powerhouse</t>
  </si>
  <si>
    <t>Main Access Tunnel (MAT) - UG Excavation upto Junction J1</t>
  </si>
  <si>
    <t>Main Access Tunnel (MAT) - UG Excavation From Junction J2 to Junction J3</t>
  </si>
  <si>
    <t>Main Access Tunnel- UG Excavation from Junction J3 to Power House (remaining)</t>
  </si>
  <si>
    <t>Adit to Power House Crown - UG Excavation - taking off from MAT at J3</t>
  </si>
  <si>
    <t>Main Access Tunnel (MAT) - Access Road upto portal</t>
  </si>
  <si>
    <t>KW1-12.1.2</t>
  </si>
  <si>
    <t>KW1-12.1.5</t>
  </si>
  <si>
    <t>KW1-12.1.3</t>
  </si>
  <si>
    <t>KW1-12.1.6</t>
  </si>
  <si>
    <t>KW1-12.1.7</t>
  </si>
  <si>
    <t>Power House Excavation</t>
  </si>
  <si>
    <t>KW1-12.2.1</t>
  </si>
  <si>
    <t>PH - Pilot Excavation</t>
  </si>
  <si>
    <t>PH - Benching upto MAT Level i.e. EL 1258.65m</t>
  </si>
  <si>
    <t>PH - Benching upto MAT Top Level i.e. EL 1267.15m</t>
  </si>
  <si>
    <t>PH - Benching upto Generator Floor Level i.e. EL 1253.35m</t>
  </si>
  <si>
    <t xml:space="preserve"> PH - Benching upto MIV Floor Level i.e. EL 1237.65m</t>
  </si>
  <si>
    <t>PH - Draft tube Pit &amp; Drainage Pit Excavation upto bottom i.e. EL 1230.75m</t>
  </si>
  <si>
    <t xml:space="preserve"> PH - Service Bay Raft, Beams, Columns concreting upto EOT</t>
  </si>
  <si>
    <t xml:space="preserve"> PH - Erection of EOT Crane in Service Bay - By E&amp;M Agency</t>
  </si>
  <si>
    <t xml:space="preserve"> PH - Concreting of Columns &amp; Beams in Machine Hall upto EOT </t>
  </si>
  <si>
    <t xml:space="preserve"> PH - Extension of EOT Crane over Machine Hall area of PH</t>
  </si>
  <si>
    <t>KW1-12.2.2</t>
  </si>
  <si>
    <t>KW1-12.2.3</t>
  </si>
  <si>
    <t>KW1-12.2.4</t>
  </si>
  <si>
    <t>KW1-12.2.5</t>
  </si>
  <si>
    <t>KW1-12.2.6</t>
  </si>
  <si>
    <t>KW1-12.2.7</t>
  </si>
  <si>
    <t>KW1-12.2.8</t>
  </si>
  <si>
    <t>KW1-12.2.9</t>
  </si>
  <si>
    <t>KW1-12.2.10</t>
  </si>
  <si>
    <t>KW1-12.2.11</t>
  </si>
  <si>
    <t>KW1-7</t>
  </si>
  <si>
    <t>KW1-7.1</t>
  </si>
  <si>
    <t xml:space="preserve">   Construction of Pre-Coffer Dam</t>
  </si>
  <si>
    <t xml:space="preserve">   River Diversion</t>
  </si>
  <si>
    <t xml:space="preserve">   Construction of Coffer Dams U/s &amp; D/s including Grouting Works</t>
  </si>
  <si>
    <t xml:space="preserve">   Reconstruction of Coffer Dam after Monsoon</t>
  </si>
  <si>
    <t>KW1-7.2</t>
  </si>
  <si>
    <t>KW1-7.3</t>
  </si>
  <si>
    <t>KW1-7.4</t>
  </si>
  <si>
    <t>KW1-7.5</t>
  </si>
  <si>
    <t>KW1-8</t>
  </si>
  <si>
    <t>KW1-8.1</t>
  </si>
  <si>
    <t>KW1-8.2</t>
  </si>
  <si>
    <t>KW1-8.3</t>
  </si>
  <si>
    <t>KW1-8.4</t>
  </si>
  <si>
    <t>KW1-8.5</t>
  </si>
  <si>
    <t>KW1-8.6</t>
  </si>
  <si>
    <t>KW1-8.7</t>
  </si>
  <si>
    <t>KW1-8.8</t>
  </si>
  <si>
    <t>KW1-8.9</t>
  </si>
  <si>
    <t>KW1-8.10</t>
  </si>
  <si>
    <t>KW1-8.11</t>
  </si>
  <si>
    <t xml:space="preserve">   Dismantling of Existing Suspension Footbridge over River Chenab at Dam axis</t>
  </si>
  <si>
    <t xml:space="preserve">   Construction of Internal Access Roads in Dam Body</t>
  </si>
  <si>
    <t xml:space="preserve">   Dam - Excavation - Stripping of Dam Abutments on Left Bank</t>
  </si>
  <si>
    <t xml:space="preserve">   Dam - Excavation - Stripping of Dam Abutments on Right Bank</t>
  </si>
  <si>
    <t xml:space="preserve">   Dam - Excavation Below River Bed</t>
  </si>
  <si>
    <t xml:space="preserve">   Dam - Foundation Treatment in Riverbed Portion for first block</t>
  </si>
  <si>
    <t xml:space="preserve">   Dam - Concreting - Up to Crest level of Under sluice/ Construction sluices</t>
  </si>
  <si>
    <t xml:space="preserve">   Dam - Concreting - Up to Crest Level of Orifice Spillway</t>
  </si>
  <si>
    <t xml:space="preserve">   Dam - Concreting - Up to Crest Level of Crest Spillway</t>
  </si>
  <si>
    <t xml:space="preserve">   Dam - Concreting - Up to Top including all Piers &amp; Bridge Deck</t>
  </si>
  <si>
    <t xml:space="preserve">   Dam - Control Room Works, Other Protection &amp; Misc Ancillary Works</t>
  </si>
  <si>
    <t>LS</t>
  </si>
  <si>
    <t>KW1-11</t>
  </si>
  <si>
    <t>KW1-11.4</t>
  </si>
  <si>
    <t>Pressure Shafts / Penstock Excavation</t>
  </si>
  <si>
    <t>KW1-16</t>
  </si>
  <si>
    <t>Tailrace Tunnels (TRTs)</t>
  </si>
  <si>
    <t>KW1-16.1</t>
  </si>
  <si>
    <t xml:space="preserve">  Adits to TRT &amp; Adit cum Surge Gallery</t>
  </si>
  <si>
    <t xml:space="preserve">      TRT-Access road to Adit taking off from Bridge at D/s of Dam</t>
  </si>
  <si>
    <t xml:space="preserve">      TRT Adit - Portal Development</t>
  </si>
  <si>
    <t xml:space="preserve">      D/S Surge Gallery For TRT-1 - Portal Development</t>
  </si>
  <si>
    <t xml:space="preserve">      TRT Adit - UG Excavation</t>
  </si>
  <si>
    <t xml:space="preserve">      D/S Surge Gallery For TRT-1 - UG Excavation - Heading</t>
  </si>
  <si>
    <t xml:space="preserve">      D/S Surge Gallery For TRT-1 - UG Excavation - Benching</t>
  </si>
  <si>
    <t xml:space="preserve">      Adit Cum Surge Gallery For TRT - 2 - UG Excavation - Heading</t>
  </si>
  <si>
    <t xml:space="preserve">      Adit Cum Surge Gallery For TRT - 2 - UG Excavation - Benching</t>
  </si>
  <si>
    <t>KW1-16.1.1</t>
  </si>
  <si>
    <t>KW1-16.1.2</t>
  </si>
  <si>
    <t>KW1-16.1.3</t>
  </si>
  <si>
    <t>KW1-16.1.4</t>
  </si>
  <si>
    <t>KW1-16.1.5</t>
  </si>
  <si>
    <t>KW1-16.1.6</t>
  </si>
  <si>
    <t>KW1-16.1.7</t>
  </si>
  <si>
    <t>KW1-16.1.8</t>
  </si>
  <si>
    <t>KW1-13</t>
  </si>
  <si>
    <t>Transformer Hall (TC) &amp; Access Tunnel (AT)</t>
  </si>
  <si>
    <t>KW1-13.1</t>
  </si>
  <si>
    <t xml:space="preserve">   Adit Cum Cable Tunnel (ACCT)</t>
  </si>
  <si>
    <t xml:space="preserve">      ACCT - Portal Development</t>
  </si>
  <si>
    <t xml:space="preserve">      ACCT - UG Excavation upto GIS Cavern</t>
  </si>
  <si>
    <t xml:space="preserve">      ACCT - Extension inside GIS as Pilot Excavation</t>
  </si>
  <si>
    <t xml:space="preserve">      ACCT - Extension of ACCT from GIS cavern to TC</t>
  </si>
  <si>
    <t>KW1-13.1.1</t>
  </si>
  <si>
    <t>KW1-13.1.2</t>
  </si>
  <si>
    <t>KW1-13.1.3</t>
  </si>
  <si>
    <t>KW1-13.1.4</t>
  </si>
  <si>
    <t>m</t>
  </si>
  <si>
    <t>KW1-13.2</t>
  </si>
  <si>
    <t xml:space="preserve">   Access Tunnel to Transformer Cavern (ATTC)</t>
  </si>
  <si>
    <t>KW1-13.2.1</t>
  </si>
  <si>
    <t>KW1-13.2.2</t>
  </si>
  <si>
    <t xml:space="preserve">      ATTC- UG Excavation upto Junction with Adit cum Surge Gallery for TRT-2</t>
  </si>
  <si>
    <t xml:space="preserve">      ATTC - UG Excavation from Adit cum Surge Gallery for TRT-2 to TC</t>
  </si>
  <si>
    <t>KW1-13.3</t>
  </si>
  <si>
    <t xml:space="preserve">  Transformer Hall (TC)</t>
  </si>
  <si>
    <t xml:space="preserve">      TC - Pilot Excavation</t>
  </si>
  <si>
    <t xml:space="preserve">      TC - Crown Widening</t>
  </si>
  <si>
    <t xml:space="preserve">      TC - Benching upto Floor Level (EL. 1310.0m)</t>
  </si>
  <si>
    <t xml:space="preserve">      TC - UG Excavation of Equipment Gallery</t>
  </si>
  <si>
    <t xml:space="preserve">      TC - Bottom Raft, Beams, Columns concreting upto Top</t>
  </si>
  <si>
    <t xml:space="preserve">      TC - UG Excavation of Cable Trench</t>
  </si>
  <si>
    <t>KW1-13.3.1</t>
  </si>
  <si>
    <t>KW1-13.3.2</t>
  </si>
  <si>
    <t>KW1-13.3.3</t>
  </si>
  <si>
    <t>KW1-13.3.4</t>
  </si>
  <si>
    <t>KW1-13.3.5</t>
  </si>
  <si>
    <t>KW1-13.3.6</t>
  </si>
  <si>
    <t>River diverted on 15.01.2024</t>
  </si>
  <si>
    <t>Monthly Target (July-24)</t>
  </si>
  <si>
    <t>Erection of Gantry Crane is under progress.</t>
  </si>
  <si>
    <t>10-05-2023</t>
  </si>
  <si>
    <t>PH- Crown widening I.e EL 1274.15m</t>
  </si>
  <si>
    <t>26-12-2022</t>
  </si>
  <si>
    <t>Completed on 25-12-2022</t>
  </si>
  <si>
    <t>11-10-2022</t>
  </si>
  <si>
    <t>02-01-2023</t>
  </si>
  <si>
    <t>19-09-2023</t>
  </si>
  <si>
    <t>22-11-2023</t>
  </si>
  <si>
    <t>Completed on 18-09-2023</t>
  </si>
  <si>
    <t>Completed on 21-11-2023</t>
  </si>
  <si>
    <t>Completed on 02-12-2023</t>
  </si>
  <si>
    <t>03-12-2023</t>
  </si>
  <si>
    <t>Completed on 06-01-2024</t>
  </si>
  <si>
    <t>07-01-2024</t>
  </si>
  <si>
    <t>Completed on 01-07-2024</t>
  </si>
  <si>
    <t>02-07-2024</t>
  </si>
  <si>
    <t>31-07-2023</t>
  </si>
  <si>
    <t>Completed on 30-07-2023</t>
  </si>
  <si>
    <t>Completed on 17-08-2023</t>
  </si>
  <si>
    <t>12-01-2023</t>
  </si>
  <si>
    <t>18-08-2023</t>
  </si>
  <si>
    <t>27-10-2022</t>
  </si>
  <si>
    <t>Completed on 25-10-2022</t>
  </si>
  <si>
    <t>Completed on 04-08-2023</t>
  </si>
  <si>
    <t>05-08-2023</t>
  </si>
  <si>
    <t>Completed on 03-01-2024</t>
  </si>
  <si>
    <t>04-01-2024</t>
  </si>
  <si>
    <t>08-02-2024</t>
  </si>
  <si>
    <t>Completed on 26-06-2024</t>
  </si>
  <si>
    <t>27-06-2024</t>
  </si>
  <si>
    <t>24-04-2024</t>
  </si>
  <si>
    <t>10-06-2024</t>
  </si>
  <si>
    <t>01-12-2022</t>
  </si>
  <si>
    <t>01-07-2023</t>
  </si>
  <si>
    <t>16-01-2024</t>
  </si>
  <si>
    <t>15.02.2024</t>
  </si>
  <si>
    <t>08-01-2024</t>
  </si>
  <si>
    <t>05-12-2023</t>
  </si>
  <si>
    <t>Completed on 30-05-2024</t>
  </si>
  <si>
    <t>Completed on 23-10-2023</t>
  </si>
  <si>
    <t>24-10-2023</t>
  </si>
  <si>
    <t>Completed on 04-12-2023</t>
  </si>
  <si>
    <t>Completed on 14-03-2024</t>
  </si>
  <si>
    <t>Cum</t>
  </si>
  <si>
    <t>Excavation from EL 1272 to 1270 m is under progress.</t>
  </si>
  <si>
    <t>Completed on 12-02-2023</t>
  </si>
  <si>
    <t>13-02-2023</t>
  </si>
  <si>
    <t>15-01-2024</t>
  </si>
  <si>
    <t xml:space="preserve">      TC - Benching upto Floor Level (EL. 1310.0m) from SPL to El 1310 m </t>
  </si>
  <si>
    <t>Benching excavation is under progress.</t>
  </si>
  <si>
    <t>Excavation has been stopped due to breach of Coffer dam on 22.05.2024</t>
  </si>
  <si>
    <t>Coffer dam quantity is 61023 for year 2023-24. Coffer dam breached on 22.05.2024</t>
  </si>
  <si>
    <t xml:space="preserve"> दैनिक प्रगति रिपोर्ट   / Daily Progress Report </t>
  </si>
  <si>
    <t>25-10-2022</t>
  </si>
  <si>
    <t>25-12-2022</t>
  </si>
  <si>
    <t>04-08-2023</t>
  </si>
  <si>
    <t>23-10-2023</t>
  </si>
  <si>
    <t>04-12-2023</t>
  </si>
  <si>
    <t>30-05-2024</t>
  </si>
  <si>
    <t>03-01-2024</t>
  </si>
  <si>
    <t>14-03-2024</t>
  </si>
  <si>
    <t>26-06-2024</t>
  </si>
  <si>
    <t>18-09-2023</t>
  </si>
  <si>
    <t>21-11-2023</t>
  </si>
  <si>
    <t>02-12-2023</t>
  </si>
  <si>
    <t>06-01-2024</t>
  </si>
  <si>
    <t>01-07-2024</t>
  </si>
  <si>
    <t>30-07-2023</t>
  </si>
  <si>
    <t>17-08-2023</t>
  </si>
  <si>
    <t>12-02-2023</t>
  </si>
  <si>
    <t>क्वार जल विद्युत परियोजना (540 मेगावाट)/ Kwar Hydroelectric Project (540 MW)</t>
  </si>
  <si>
    <t xml:space="preserve">      ATTC Excavation (J1)</t>
  </si>
  <si>
    <t xml:space="preserve">
m</t>
  </si>
  <si>
    <t>Transformer Cavern excavation</t>
  </si>
  <si>
    <t>KW1-17</t>
  </si>
  <si>
    <t>Control Block Cavern</t>
  </si>
  <si>
    <t>KW1-17.1</t>
  </si>
  <si>
    <t>Excavation of Control Block</t>
  </si>
  <si>
    <t xml:space="preserve">Rockbolt- 10 nos </t>
  </si>
  <si>
    <t>Heading excavation work  upto EL 1270 m is Completed</t>
  </si>
  <si>
    <t>21.08.2024</t>
  </si>
  <si>
    <t xml:space="preserve">Heading excavation upto EL 1269 m is completed. 
-Benching work upto EL 1258.65m- Rockbolts -15 No. 
</t>
  </si>
  <si>
    <t xml:space="preserve">Rockbolt - 4nos.
</t>
  </si>
  <si>
    <t>Heading excavation work  upto EL 1317 m is Completed.⁠  SFRS -5 cum
Rockbolt - 4nos.</t>
  </si>
  <si>
    <t>Rock support work
Rockbolt - 0.
 SFRS- 0 cum, Ribs-0 MT                                                                                  
Benching work under progress</t>
  </si>
  <si>
    <t xml:space="preserve">Rock support work in progress at Junction of Adit and TRT-2 
Concrete laggings - 3 cum
</t>
  </si>
  <si>
    <t>Rock bolt- 9 nos.</t>
  </si>
  <si>
    <t>*Remarks - Labour was on strike for 6 hours in both day and night shift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</si>
</sst>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%"/>
    <numFmt numFmtId="166" formatCode="m/d/yyyy;@"/>
  </numFmts>
  <fonts count="19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12"/>
      <color rgb="FF0C0C0C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b/>
      <sz val="11"/>
      <name val="Calibri"/>
      <family val="2"/>
      <scheme val="minor"/>
    </font>
    <font>
      <b/>
      <sz val="10"/>
      <color rgb="FF000000"/>
      <name val="Arial Narrow"/>
      <family val="2"/>
    </font>
    <font>
      <sz val="11"/>
      <color rgb="FFFF0000"/>
      <name val="Calibri"/>
      <family val="2"/>
      <scheme val="minor"/>
    </font>
    <font>
      <sz val="11"/>
      <color rgb="FF0C0C0C"/>
      <name val="Calibri"/>
      <family val="2"/>
      <scheme val="minor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50505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50505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1BBCC"/>
      </left>
      <right style="thin">
        <color rgb="FFB1BBCC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vertical="top" wrapText="1"/>
    </xf>
    <xf numFmtId="10" fontId="1" fillId="0" borderId="1" xfId="0" applyNumberFormat="1" applyFont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2" fillId="5" borderId="6" xfId="0" applyFont="1" applyFill="1" applyBorder="1" applyAlignment="1">
      <alignment horizontal="left" vertical="top" wrapText="1"/>
    </xf>
    <xf numFmtId="0" fontId="3" fillId="6" borderId="0" xfId="0" applyFont="1" applyFill="1"/>
    <xf numFmtId="0" fontId="6" fillId="0" borderId="0" xfId="0" applyFont="1"/>
    <xf numFmtId="10" fontId="0" fillId="0" borderId="0" xfId="0" applyNumberFormat="1"/>
    <xf numFmtId="1" fontId="2" fillId="6" borderId="6" xfId="0" applyNumberFormat="1" applyFont="1" applyFill="1" applyBorder="1" applyAlignment="1">
      <alignment horizontal="center" vertical="top"/>
    </xf>
    <xf numFmtId="164" fontId="2" fillId="6" borderId="6" xfId="0" applyNumberFormat="1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 vertical="top"/>
    </xf>
    <xf numFmtId="2" fontId="2" fillId="6" borderId="6" xfId="0" applyNumberFormat="1" applyFont="1" applyFill="1" applyBorder="1" applyAlignment="1">
      <alignment horizontal="center" vertical="top"/>
    </xf>
    <xf numFmtId="0" fontId="0" fillId="6" borderId="0" xfId="0" applyFill="1"/>
    <xf numFmtId="0" fontId="2" fillId="6" borderId="6" xfId="0" applyFont="1" applyFill="1" applyBorder="1" applyAlignment="1">
      <alignment horizontal="left" vertical="top" wrapText="1"/>
    </xf>
    <xf numFmtId="14" fontId="2" fillId="6" borderId="6" xfId="0" applyNumberFormat="1" applyFont="1" applyFill="1" applyBorder="1" applyAlignment="1">
      <alignment horizontal="center" vertical="top"/>
    </xf>
    <xf numFmtId="164" fontId="1" fillId="6" borderId="6" xfId="0" applyNumberFormat="1" applyFont="1" applyFill="1" applyBorder="1" applyAlignment="1">
      <alignment horizontal="center" vertical="top"/>
    </xf>
    <xf numFmtId="0" fontId="11" fillId="6" borderId="0" xfId="0" applyFont="1" applyFill="1"/>
    <xf numFmtId="0" fontId="0" fillId="0" borderId="6" xfId="0" applyFont="1" applyBorder="1" applyAlignment="1">
      <alignment vertical="top"/>
    </xf>
    <xf numFmtId="0" fontId="2" fillId="5" borderId="12" xfId="0" applyFont="1" applyFill="1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6" xfId="0" applyBorder="1"/>
    <xf numFmtId="0" fontId="1" fillId="0" borderId="15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10" fontId="1" fillId="0" borderId="6" xfId="0" applyNumberFormat="1" applyFont="1" applyBorder="1" applyAlignment="1">
      <alignment vertical="top" wrapText="1"/>
    </xf>
    <xf numFmtId="1" fontId="10" fillId="0" borderId="6" xfId="0" applyNumberFormat="1" applyFont="1" applyBorder="1" applyAlignment="1">
      <alignment horizontal="center" vertical="top" wrapText="1"/>
    </xf>
    <xf numFmtId="0" fontId="6" fillId="0" borderId="6" xfId="0" applyFont="1" applyBorder="1"/>
    <xf numFmtId="10" fontId="0" fillId="0" borderId="6" xfId="0" applyNumberFormat="1" applyBorder="1"/>
    <xf numFmtId="0" fontId="0" fillId="0" borderId="6" xfId="0" applyBorder="1" applyAlignment="1">
      <alignment horizontal="center"/>
    </xf>
    <xf numFmtId="0" fontId="10" fillId="6" borderId="6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1" fillId="4" borderId="1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 wrapText="1"/>
    </xf>
    <xf numFmtId="0" fontId="2" fillId="8" borderId="6" xfId="0" applyFont="1" applyFill="1" applyBorder="1" applyAlignment="1">
      <alignment vertical="top" wrapText="1"/>
    </xf>
    <xf numFmtId="1" fontId="2" fillId="8" borderId="6" xfId="0" applyNumberFormat="1" applyFont="1" applyFill="1" applyBorder="1" applyAlignment="1">
      <alignment vertical="top"/>
    </xf>
    <xf numFmtId="14" fontId="2" fillId="8" borderId="6" xfId="0" applyNumberFormat="1" applyFont="1" applyFill="1" applyBorder="1" applyAlignment="1">
      <alignment vertical="top" wrapText="1"/>
    </xf>
    <xf numFmtId="14" fontId="1" fillId="8" borderId="6" xfId="0" applyNumberFormat="1" applyFont="1" applyFill="1" applyBorder="1" applyAlignment="1">
      <alignment vertical="top" wrapText="1"/>
    </xf>
    <xf numFmtId="1" fontId="2" fillId="8" borderId="6" xfId="0" applyNumberFormat="1" applyFont="1" applyFill="1" applyBorder="1" applyAlignment="1">
      <alignment horizontal="center" vertical="top"/>
    </xf>
    <xf numFmtId="164" fontId="2" fillId="8" borderId="6" xfId="0" applyNumberFormat="1" applyFont="1" applyFill="1" applyBorder="1" applyAlignment="1">
      <alignment horizontal="center" vertical="top"/>
    </xf>
    <xf numFmtId="0" fontId="1" fillId="8" borderId="6" xfId="0" applyFont="1" applyFill="1" applyBorder="1" applyAlignment="1">
      <alignment horizontal="center" vertical="top"/>
    </xf>
    <xf numFmtId="164" fontId="9" fillId="8" borderId="6" xfId="0" applyNumberFormat="1" applyFont="1" applyFill="1" applyBorder="1" applyAlignment="1">
      <alignment horizontal="center" vertical="top"/>
    </xf>
    <xf numFmtId="10" fontId="9" fillId="8" borderId="6" xfId="0" applyNumberFormat="1" applyFont="1" applyFill="1" applyBorder="1" applyAlignment="1">
      <alignment horizontal="center" vertical="top"/>
    </xf>
    <xf numFmtId="0" fontId="2" fillId="8" borderId="14" xfId="0" applyFont="1" applyFill="1" applyBorder="1" applyAlignment="1">
      <alignment horizontal="left" vertical="top" wrapText="1"/>
    </xf>
    <xf numFmtId="0" fontId="13" fillId="7" borderId="6" xfId="0" applyFont="1" applyFill="1" applyBorder="1" applyAlignment="1">
      <alignment vertical="center" wrapText="1"/>
    </xf>
    <xf numFmtId="0" fontId="0" fillId="3" borderId="6" xfId="0" applyFill="1" applyBorder="1" applyAlignment="1">
      <alignment horizontal="left" vertical="top"/>
    </xf>
    <xf numFmtId="0" fontId="12" fillId="3" borderId="6" xfId="0" applyFont="1" applyFill="1" applyBorder="1" applyAlignment="1">
      <alignment horizontal="left" vertical="top"/>
    </xf>
    <xf numFmtId="0" fontId="12" fillId="8" borderId="6" xfId="0" applyFont="1" applyFill="1" applyBorder="1" applyAlignment="1">
      <alignment horizontal="left" vertical="top"/>
    </xf>
    <xf numFmtId="0" fontId="14" fillId="8" borderId="6" xfId="0" applyFont="1" applyFill="1" applyBorder="1"/>
    <xf numFmtId="0" fontId="12" fillId="8" borderId="3" xfId="0" applyFont="1" applyFill="1" applyBorder="1" applyAlignment="1">
      <alignment horizontal="left" vertical="top"/>
    </xf>
    <xf numFmtId="0" fontId="12" fillId="8" borderId="6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 vertical="top"/>
    </xf>
    <xf numFmtId="0" fontId="14" fillId="8" borderId="6" xfId="0" applyFont="1" applyFill="1" applyBorder="1" applyAlignment="1">
      <alignment vertical="top"/>
    </xf>
    <xf numFmtId="0" fontId="0" fillId="3" borderId="6" xfId="0" applyFill="1" applyBorder="1"/>
    <xf numFmtId="0" fontId="6" fillId="3" borderId="6" xfId="0" applyFont="1" applyFill="1" applyBorder="1"/>
    <xf numFmtId="10" fontId="0" fillId="3" borderId="6" xfId="0" applyNumberFormat="1" applyFill="1" applyBorder="1"/>
    <xf numFmtId="0" fontId="0" fillId="0" borderId="6" xfId="0" applyFill="1" applyBorder="1"/>
    <xf numFmtId="0" fontId="6" fillId="0" borderId="6" xfId="0" applyFont="1" applyFill="1" applyBorder="1"/>
    <xf numFmtId="10" fontId="0" fillId="0" borderId="6" xfId="0" applyNumberFormat="1" applyFill="1" applyBorder="1"/>
    <xf numFmtId="0" fontId="10" fillId="6" borderId="11" xfId="0" applyFont="1" applyFill="1" applyBorder="1" applyAlignment="1">
      <alignment horizontal="left" vertical="top" wrapText="1"/>
    </xf>
    <xf numFmtId="0" fontId="13" fillId="7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10" fillId="5" borderId="6" xfId="0" applyFont="1" applyFill="1" applyBorder="1" applyAlignment="1">
      <alignment horizontal="left" vertical="top" wrapText="1"/>
    </xf>
    <xf numFmtId="1" fontId="2" fillId="5" borderId="6" xfId="0" applyNumberFormat="1" applyFont="1" applyFill="1" applyBorder="1" applyAlignment="1">
      <alignment horizontal="center" vertical="top" wrapText="1"/>
    </xf>
    <xf numFmtId="0" fontId="0" fillId="5" borderId="6" xfId="0" applyFill="1" applyBorder="1"/>
    <xf numFmtId="0" fontId="6" fillId="5" borderId="6" xfId="0" applyFont="1" applyFill="1" applyBorder="1"/>
    <xf numFmtId="10" fontId="0" fillId="5" borderId="6" xfId="0" applyNumberFormat="1" applyFill="1" applyBorder="1"/>
    <xf numFmtId="0" fontId="15" fillId="5" borderId="6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horizontal="left" vertical="top" wrapText="1"/>
    </xf>
    <xf numFmtId="0" fontId="15" fillId="5" borderId="18" xfId="0" applyFont="1" applyFill="1" applyBorder="1" applyAlignment="1">
      <alignment vertical="center" wrapText="1"/>
    </xf>
    <xf numFmtId="1" fontId="2" fillId="5" borderId="15" xfId="0" applyNumberFormat="1" applyFont="1" applyFill="1" applyBorder="1" applyAlignment="1">
      <alignment horizontal="center" vertical="top" wrapText="1"/>
    </xf>
    <xf numFmtId="0" fontId="0" fillId="5" borderId="5" xfId="0" applyFill="1" applyBorder="1"/>
    <xf numFmtId="0" fontId="6" fillId="5" borderId="5" xfId="0" applyFont="1" applyFill="1" applyBorder="1"/>
    <xf numFmtId="10" fontId="0" fillId="5" borderId="5" xfId="0" applyNumberFormat="1" applyFill="1" applyBorder="1"/>
    <xf numFmtId="0" fontId="0" fillId="0" borderId="11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1" fontId="10" fillId="0" borderId="17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vertical="top" wrapText="1"/>
    </xf>
    <xf numFmtId="10" fontId="1" fillId="0" borderId="5" xfId="0" applyNumberFormat="1" applyFont="1" applyBorder="1" applyAlignment="1">
      <alignment vertical="top" wrapText="1"/>
    </xf>
    <xf numFmtId="1" fontId="2" fillId="5" borderId="6" xfId="0" applyNumberFormat="1" applyFont="1" applyFill="1" applyBorder="1" applyAlignment="1">
      <alignment horizontal="left" vertical="top" wrapText="1"/>
    </xf>
    <xf numFmtId="14" fontId="2" fillId="5" borderId="6" xfId="0" applyNumberFormat="1" applyFont="1" applyFill="1" applyBorder="1" applyAlignment="1">
      <alignment horizontal="center" vertical="top" wrapText="1"/>
    </xf>
    <xf numFmtId="1" fontId="5" fillId="5" borderId="6" xfId="0" applyNumberFormat="1" applyFont="1" applyFill="1" applyBorder="1" applyAlignment="1">
      <alignment horizontal="center" vertical="top" wrapText="1"/>
    </xf>
    <xf numFmtId="164" fontId="2" fillId="5" borderId="6" xfId="0" applyNumberFormat="1" applyFont="1" applyFill="1" applyBorder="1" applyAlignment="1">
      <alignment horizontal="center" vertical="top" wrapText="1"/>
    </xf>
    <xf numFmtId="9" fontId="2" fillId="5" borderId="6" xfId="0" applyNumberFormat="1" applyFont="1" applyFill="1" applyBorder="1" applyAlignment="1">
      <alignment horizontal="center" vertical="top" wrapText="1"/>
    </xf>
    <xf numFmtId="1" fontId="10" fillId="0" borderId="6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4" fontId="2" fillId="0" borderId="6" xfId="0" applyNumberFormat="1" applyFont="1" applyFill="1" applyBorder="1" applyAlignment="1">
      <alignment horizontal="center" vertical="top" wrapText="1"/>
    </xf>
    <xf numFmtId="1" fontId="5" fillId="0" borderId="6" xfId="0" applyNumberFormat="1" applyFont="1" applyFill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center" vertical="top" wrapText="1"/>
    </xf>
    <xf numFmtId="9" fontId="2" fillId="0" borderId="6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164" fontId="10" fillId="0" borderId="6" xfId="0" applyNumberFormat="1" applyFont="1" applyFill="1" applyBorder="1" applyAlignment="1">
      <alignment horizontal="center" vertical="top" wrapText="1"/>
    </xf>
    <xf numFmtId="165" fontId="10" fillId="0" borderId="6" xfId="0" applyNumberFormat="1" applyFont="1" applyFill="1" applyBorder="1" applyAlignment="1">
      <alignment horizontal="center" vertical="top" wrapText="1"/>
    </xf>
    <xf numFmtId="1" fontId="10" fillId="0" borderId="6" xfId="0" applyNumberFormat="1" applyFont="1" applyFill="1" applyBorder="1" applyAlignment="1">
      <alignment horizontal="left" vertical="top" wrapText="1"/>
    </xf>
    <xf numFmtId="0" fontId="0" fillId="3" borderId="6" xfId="0" applyFill="1" applyBorder="1" applyAlignment="1">
      <alignment horizontal="center" vertical="top"/>
    </xf>
    <xf numFmtId="0" fontId="1" fillId="0" borderId="6" xfId="0" applyFont="1" applyBorder="1" applyAlignment="1">
      <alignment horizontal="left" vertical="top" wrapText="1"/>
    </xf>
    <xf numFmtId="0" fontId="0" fillId="0" borderId="3" xfId="0" applyFont="1" applyFill="1" applyBorder="1" applyAlignment="1">
      <alignment horizontal="center" vertical="top"/>
    </xf>
    <xf numFmtId="0" fontId="0" fillId="0" borderId="6" xfId="0" applyFont="1" applyFill="1" applyBorder="1" applyAlignment="1">
      <alignment horizontal="center"/>
    </xf>
    <xf numFmtId="10" fontId="0" fillId="0" borderId="6" xfId="0" applyNumberFormat="1" applyFont="1" applyFill="1" applyBorder="1" applyAlignment="1">
      <alignment horizontal="center"/>
    </xf>
    <xf numFmtId="0" fontId="0" fillId="0" borderId="6" xfId="0" applyFont="1" applyFill="1" applyBorder="1"/>
    <xf numFmtId="0" fontId="16" fillId="0" borderId="6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 vertical="center"/>
    </xf>
    <xf numFmtId="1" fontId="10" fillId="6" borderId="6" xfId="0" applyNumberFormat="1" applyFont="1" applyFill="1" applyBorder="1" applyAlignment="1">
      <alignment horizontal="center" vertical="center"/>
    </xf>
    <xf numFmtId="164" fontId="10" fillId="6" borderId="6" xfId="0" applyNumberFormat="1" applyFont="1" applyFill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 wrapText="1"/>
    </xf>
    <xf numFmtId="14" fontId="10" fillId="6" borderId="6" xfId="0" applyNumberFormat="1" applyFont="1" applyFill="1" applyBorder="1" applyAlignment="1">
      <alignment horizontal="center" vertical="center"/>
    </xf>
    <xf numFmtId="164" fontId="10" fillId="6" borderId="3" xfId="0" applyNumberFormat="1" applyFont="1" applyFill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" fontId="10" fillId="8" borderId="11" xfId="0" applyNumberFormat="1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/>
    </xf>
    <xf numFmtId="14" fontId="10" fillId="8" borderId="6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64" fontId="10" fillId="8" borderId="3" xfId="0" applyNumberFormat="1" applyFont="1" applyFill="1" applyBorder="1" applyAlignment="1">
      <alignment horizontal="center" vertical="center"/>
    </xf>
    <xf numFmtId="164" fontId="10" fillId="8" borderId="6" xfId="0" applyNumberFormat="1" applyFont="1" applyFill="1" applyBorder="1" applyAlignment="1">
      <alignment horizontal="center" vertical="center"/>
    </xf>
    <xf numFmtId="2" fontId="10" fillId="8" borderId="6" xfId="0" applyNumberFormat="1" applyFont="1" applyFill="1" applyBorder="1" applyAlignment="1">
      <alignment horizontal="center" vertical="center"/>
    </xf>
    <xf numFmtId="10" fontId="10" fillId="8" borderId="1" xfId="0" applyNumberFormat="1" applyFont="1" applyFill="1" applyBorder="1" applyAlignment="1">
      <alignment horizontal="center" vertical="center"/>
    </xf>
    <xf numFmtId="0" fontId="0" fillId="6" borderId="14" xfId="0" applyFont="1" applyFill="1" applyBorder="1" applyAlignment="1">
      <alignment horizontal="center" vertical="center" wrapText="1"/>
    </xf>
    <xf numFmtId="0" fontId="0" fillId="8" borderId="14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0" fontId="10" fillId="10" borderId="6" xfId="0" applyFont="1" applyFill="1" applyBorder="1" applyAlignment="1">
      <alignment horizontal="left" vertical="top" wrapText="1"/>
    </xf>
    <xf numFmtId="0" fontId="13" fillId="10" borderId="6" xfId="0" applyFont="1" applyFill="1" applyBorder="1" applyAlignment="1">
      <alignment vertical="center" wrapText="1"/>
    </xf>
    <xf numFmtId="0" fontId="0" fillId="10" borderId="6" xfId="0" applyFill="1" applyBorder="1" applyAlignment="1">
      <alignment horizontal="center"/>
    </xf>
    <xf numFmtId="0" fontId="0" fillId="10" borderId="6" xfId="0" applyFill="1" applyBorder="1"/>
    <xf numFmtId="0" fontId="6" fillId="10" borderId="6" xfId="0" applyFont="1" applyFill="1" applyBorder="1"/>
    <xf numFmtId="10" fontId="0" fillId="10" borderId="6" xfId="0" applyNumberFormat="1" applyFill="1" applyBorder="1"/>
    <xf numFmtId="14" fontId="0" fillId="0" borderId="6" xfId="0" applyNumberFormat="1" applyFill="1" applyBorder="1" applyAlignment="1">
      <alignment horizontal="center"/>
    </xf>
    <xf numFmtId="0" fontId="10" fillId="0" borderId="6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horizontal="left" vertical="top"/>
    </xf>
    <xf numFmtId="0" fontId="0" fillId="0" borderId="6" xfId="0" applyFill="1" applyBorder="1" applyAlignment="1">
      <alignment vertical="top"/>
    </xf>
    <xf numFmtId="0" fontId="10" fillId="0" borderId="6" xfId="0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center" vertical="center"/>
    </xf>
    <xf numFmtId="166" fontId="10" fillId="0" borderId="6" xfId="0" applyNumberFormat="1" applyFont="1" applyFill="1" applyBorder="1" applyAlignment="1">
      <alignment horizontal="center" vertical="center" wrapText="1"/>
    </xf>
    <xf numFmtId="14" fontId="10" fillId="0" borderId="6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10" fontId="17" fillId="0" borderId="1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left" vertical="top" wrapText="1"/>
    </xf>
    <xf numFmtId="1" fontId="10" fillId="0" borderId="11" xfId="0" applyNumberFormat="1" applyFont="1" applyFill="1" applyBorder="1" applyAlignment="1">
      <alignment horizontal="center" vertical="center" wrapText="1"/>
    </xf>
    <xf numFmtId="14" fontId="10" fillId="0" borderId="6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66" fontId="10" fillId="0" borderId="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left" vertical="top"/>
    </xf>
    <xf numFmtId="0" fontId="0" fillId="0" borderId="14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left" vertical="top"/>
    </xf>
    <xf numFmtId="0" fontId="0" fillId="11" borderId="6" xfId="0" applyFill="1" applyBorder="1" applyAlignment="1">
      <alignment horizontal="left" vertical="top" wrapText="1"/>
    </xf>
    <xf numFmtId="1" fontId="10" fillId="11" borderId="11" xfId="0" applyNumberFormat="1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/>
    </xf>
    <xf numFmtId="14" fontId="10" fillId="11" borderId="6" xfId="0" applyNumberFormat="1" applyFont="1" applyFill="1" applyBorder="1" applyAlignment="1">
      <alignment horizontal="center" vertical="center"/>
    </xf>
    <xf numFmtId="1" fontId="10" fillId="11" borderId="6" xfId="0" applyNumberFormat="1" applyFont="1" applyFill="1" applyBorder="1" applyAlignment="1">
      <alignment horizontal="center" vertical="center"/>
    </xf>
    <xf numFmtId="164" fontId="10" fillId="11" borderId="3" xfId="0" applyNumberFormat="1" applyFont="1" applyFill="1" applyBorder="1" applyAlignment="1">
      <alignment horizontal="center" vertical="center"/>
    </xf>
    <xf numFmtId="164" fontId="10" fillId="11" borderId="6" xfId="0" applyNumberFormat="1" applyFont="1" applyFill="1" applyBorder="1" applyAlignment="1">
      <alignment horizontal="center" vertical="center"/>
    </xf>
    <xf numFmtId="2" fontId="10" fillId="11" borderId="6" xfId="0" applyNumberFormat="1" applyFont="1" applyFill="1" applyBorder="1" applyAlignment="1">
      <alignment horizontal="center" vertical="center"/>
    </xf>
    <xf numFmtId="10" fontId="10" fillId="11" borderId="1" xfId="0" applyNumberFormat="1" applyFont="1" applyFill="1" applyBorder="1" applyAlignment="1">
      <alignment horizontal="center" vertical="center"/>
    </xf>
    <xf numFmtId="0" fontId="0" fillId="11" borderId="1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top"/>
    </xf>
    <xf numFmtId="0" fontId="10" fillId="0" borderId="6" xfId="0" applyFont="1" applyFill="1" applyBorder="1" applyAlignment="1">
      <alignment horizontal="center" vertical="top"/>
    </xf>
    <xf numFmtId="14" fontId="10" fillId="0" borderId="6" xfId="0" applyNumberFormat="1" applyFont="1" applyFill="1" applyBorder="1" applyAlignment="1">
      <alignment horizontal="center" vertical="top"/>
    </xf>
    <xf numFmtId="1" fontId="10" fillId="0" borderId="6" xfId="0" applyNumberFormat="1" applyFont="1" applyFill="1" applyBorder="1" applyAlignment="1">
      <alignment horizontal="center" vertical="top"/>
    </xf>
    <xf numFmtId="164" fontId="10" fillId="0" borderId="6" xfId="0" applyNumberFormat="1" applyFont="1" applyFill="1" applyBorder="1" applyAlignment="1">
      <alignment horizontal="center" vertical="top"/>
    </xf>
    <xf numFmtId="2" fontId="10" fillId="0" borderId="6" xfId="0" applyNumberFormat="1" applyFont="1" applyFill="1" applyBorder="1" applyAlignment="1">
      <alignment horizontal="center" vertical="top"/>
    </xf>
    <xf numFmtId="10" fontId="10" fillId="0" borderId="1" xfId="0" applyNumberFormat="1" applyFont="1" applyFill="1" applyBorder="1" applyAlignment="1">
      <alignment horizontal="center" vertical="top"/>
    </xf>
    <xf numFmtId="0" fontId="10" fillId="0" borderId="6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top"/>
    </xf>
    <xf numFmtId="0" fontId="11" fillId="0" borderId="0" xfId="0" applyFont="1" applyFill="1"/>
    <xf numFmtId="0" fontId="3" fillId="0" borderId="0" xfId="0" applyFont="1" applyFill="1"/>
    <xf numFmtId="9" fontId="10" fillId="0" borderId="6" xfId="0" applyNumberFormat="1" applyFont="1" applyFill="1" applyBorder="1" applyAlignment="1">
      <alignment horizontal="center" vertical="top" wrapText="1"/>
    </xf>
    <xf numFmtId="0" fontId="5" fillId="0" borderId="0" xfId="0" applyFont="1" applyFill="1"/>
    <xf numFmtId="10" fontId="2" fillId="6" borderId="6" xfId="0" applyNumberFormat="1" applyFont="1" applyFill="1" applyBorder="1" applyAlignment="1">
      <alignment horizontal="center" vertical="top"/>
    </xf>
    <xf numFmtId="166" fontId="0" fillId="0" borderId="6" xfId="0" applyNumberFormat="1" applyFill="1" applyBorder="1" applyAlignment="1">
      <alignment horizontal="center"/>
    </xf>
    <xf numFmtId="0" fontId="10" fillId="9" borderId="6" xfId="0" applyFont="1" applyFill="1" applyBorder="1" applyAlignment="1">
      <alignment horizontal="left" vertical="top" wrapText="1"/>
    </xf>
    <xf numFmtId="0" fontId="13" fillId="9" borderId="6" xfId="0" applyFont="1" applyFill="1" applyBorder="1" applyAlignment="1">
      <alignment vertical="center" wrapText="1"/>
    </xf>
    <xf numFmtId="0" fontId="0" fillId="9" borderId="3" xfId="0" applyFont="1" applyFill="1" applyBorder="1" applyAlignment="1">
      <alignment horizontal="center" vertical="top"/>
    </xf>
    <xf numFmtId="0" fontId="0" fillId="9" borderId="6" xfId="0" applyFont="1" applyFill="1" applyBorder="1" applyAlignment="1">
      <alignment horizontal="center"/>
    </xf>
    <xf numFmtId="0" fontId="10" fillId="9" borderId="6" xfId="0" applyFont="1" applyFill="1" applyBorder="1" applyAlignment="1">
      <alignment horizontal="center"/>
    </xf>
    <xf numFmtId="10" fontId="0" fillId="9" borderId="6" xfId="0" applyNumberFormat="1" applyFont="1" applyFill="1" applyBorder="1" applyAlignment="1">
      <alignment horizontal="center"/>
    </xf>
    <xf numFmtId="0" fontId="0" fillId="9" borderId="6" xfId="0" applyFont="1" applyFill="1" applyBorder="1"/>
    <xf numFmtId="0" fontId="0" fillId="9" borderId="0" xfId="0" applyFill="1"/>
    <xf numFmtId="14" fontId="0" fillId="9" borderId="6" xfId="0" applyNumberFormat="1" applyFill="1" applyBorder="1" applyAlignment="1">
      <alignment horizontal="center"/>
    </xf>
    <xf numFmtId="0" fontId="0" fillId="9" borderId="6" xfId="0" applyFill="1" applyBorder="1"/>
    <xf numFmtId="0" fontId="0" fillId="9" borderId="6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top"/>
    </xf>
    <xf numFmtId="10" fontId="0" fillId="9" borderId="6" xfId="0" applyNumberFormat="1" applyFill="1" applyBorder="1"/>
    <xf numFmtId="0" fontId="0" fillId="0" borderId="6" xfId="0" applyFill="1" applyBorder="1" applyAlignment="1">
      <alignment wrapText="1"/>
    </xf>
    <xf numFmtId="0" fontId="0" fillId="6" borderId="6" xfId="0" applyFill="1" applyBorder="1" applyAlignment="1">
      <alignment horizontal="center"/>
    </xf>
    <xf numFmtId="0" fontId="0" fillId="0" borderId="3" xfId="0" applyFont="1" applyFill="1" applyBorder="1" applyAlignment="1">
      <alignment horizontal="center" vertical="top" wrapText="1"/>
    </xf>
    <xf numFmtId="1" fontId="10" fillId="0" borderId="6" xfId="0" applyNumberFormat="1" applyFont="1" applyFill="1" applyBorder="1" applyAlignment="1">
      <alignment horizontal="center" wrapText="1"/>
    </xf>
    <xf numFmtId="164" fontId="10" fillId="0" borderId="6" xfId="0" applyNumberFormat="1" applyFont="1" applyFill="1" applyBorder="1" applyAlignment="1">
      <alignment horizontal="center" wrapText="1"/>
    </xf>
    <xf numFmtId="165" fontId="10" fillId="0" borderId="6" xfId="0" applyNumberFormat="1" applyFont="1" applyFill="1" applyBorder="1" applyAlignment="1">
      <alignment horizontal="center" wrapText="1"/>
    </xf>
    <xf numFmtId="2" fontId="10" fillId="6" borderId="6" xfId="0" applyNumberFormat="1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left" vertical="top"/>
    </xf>
    <xf numFmtId="0" fontId="0" fillId="6" borderId="6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14" fontId="0" fillId="0" borderId="6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center" vertical="center" wrapText="1"/>
    </xf>
    <xf numFmtId="164" fontId="10" fillId="0" borderId="6" xfId="0" applyNumberFormat="1" applyFont="1" applyFill="1" applyBorder="1" applyAlignment="1">
      <alignment horizontal="center" vertical="center" wrapText="1"/>
    </xf>
    <xf numFmtId="10" fontId="0" fillId="0" borderId="6" xfId="0" applyNumberFormat="1" applyBorder="1" applyAlignment="1">
      <alignment horizontal="center" vertical="center"/>
    </xf>
    <xf numFmtId="0" fontId="0" fillId="0" borderId="6" xfId="0" applyFill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6" borderId="6" xfId="0" applyFill="1" applyBorder="1" applyAlignment="1">
      <alignment wrapText="1"/>
    </xf>
    <xf numFmtId="0" fontId="0" fillId="6" borderId="14" xfId="0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1" fillId="4" borderId="3" xfId="0" applyFont="1" applyFill="1" applyBorder="1" applyAlignment="1">
      <alignment horizontal="left" vertical="top" wrapText="1"/>
    </xf>
    <xf numFmtId="1" fontId="2" fillId="6" borderId="6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14" fontId="0" fillId="6" borderId="6" xfId="0" applyNumberFormat="1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0" fillId="6" borderId="6" xfId="0" applyFill="1" applyBorder="1" applyAlignment="1">
      <alignment horizontal="center" vertical="center"/>
    </xf>
    <xf numFmtId="165" fontId="10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14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14" xfId="0" applyFont="1" applyBorder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14" fontId="1" fillId="3" borderId="2" xfId="0" applyNumberFormat="1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12" fillId="0" borderId="19" xfId="0" applyFont="1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2"/>
  <sheetViews>
    <sheetView tabSelected="1" workbookViewId="0">
      <selection activeCell="A92" sqref="A92:N92"/>
    </sheetView>
  </sheetViews>
  <sheetFormatPr defaultColWidth="16.5703125" defaultRowHeight="15"/>
  <cols>
    <col min="1" max="1" width="13.5703125" customWidth="1"/>
    <col min="2" max="2" width="58.5703125" customWidth="1"/>
    <col min="3" max="3" width="7.28515625" customWidth="1"/>
    <col min="4" max="4" width="10" customWidth="1"/>
    <col min="5" max="5" width="12.85546875" customWidth="1"/>
    <col min="6" max="6" width="12" customWidth="1"/>
    <col min="7" max="7" width="10.28515625" customWidth="1"/>
    <col min="8" max="8" width="12.7109375" style="10" customWidth="1"/>
    <col min="9" max="9" width="11.140625" customWidth="1"/>
    <col min="10" max="10" width="11" customWidth="1"/>
    <col min="11" max="11" width="14.140625" customWidth="1"/>
    <col min="12" max="12" width="11.42578125" customWidth="1"/>
    <col min="13" max="13" width="8.85546875" style="11" customWidth="1"/>
    <col min="14" max="14" width="46.5703125" customWidth="1"/>
    <col min="15" max="15" width="0" hidden="1" customWidth="1"/>
    <col min="16" max="16" width="6" customWidth="1"/>
  </cols>
  <sheetData>
    <row r="1" spans="1:16" s="1" customFormat="1" ht="28.5" customHeight="1">
      <c r="A1" s="239" t="s">
        <v>248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1"/>
    </row>
    <row r="2" spans="1:16" s="1" customFormat="1" ht="27.75" customHeight="1">
      <c r="A2" s="239" t="s">
        <v>230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1"/>
    </row>
    <row r="3" spans="1:16" s="3" customFormat="1" ht="27.75" customHeight="1">
      <c r="A3" s="2" t="s">
        <v>0</v>
      </c>
      <c r="B3" s="242" t="s">
        <v>258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4"/>
    </row>
    <row r="4" spans="1:16" s="1" customFormat="1" ht="69" customHeight="1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98" t="s">
        <v>22</v>
      </c>
      <c r="G4" s="5" t="s">
        <v>6</v>
      </c>
      <c r="H4" s="5" t="s">
        <v>176</v>
      </c>
      <c r="I4" s="5" t="s">
        <v>7</v>
      </c>
      <c r="J4" s="5" t="s">
        <v>8</v>
      </c>
      <c r="K4" s="5" t="s">
        <v>9</v>
      </c>
      <c r="L4" s="5" t="s">
        <v>10</v>
      </c>
      <c r="M4" s="6" t="s">
        <v>11</v>
      </c>
      <c r="N4" s="5" t="s">
        <v>12</v>
      </c>
    </row>
    <row r="5" spans="1:16" s="181" customFormat="1" ht="26.25" customHeight="1">
      <c r="A5" s="49" t="s">
        <v>85</v>
      </c>
      <c r="B5" s="245" t="s">
        <v>26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7"/>
      <c r="O5" s="229"/>
      <c r="P5" s="230"/>
    </row>
    <row r="6" spans="1:16" s="1" customFormat="1" ht="15.75" hidden="1">
      <c r="A6" s="25"/>
      <c r="B6" s="79" t="s">
        <v>27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1"/>
      <c r="N6" s="26"/>
    </row>
    <row r="7" spans="1:16" s="1" customFormat="1" ht="15.75" hidden="1">
      <c r="A7" s="33" t="s">
        <v>86</v>
      </c>
      <c r="B7" s="36" t="s">
        <v>87</v>
      </c>
      <c r="C7" s="5"/>
      <c r="D7" s="5"/>
      <c r="E7" s="5"/>
      <c r="F7" s="5"/>
      <c r="G7" s="5"/>
      <c r="H7" s="5"/>
      <c r="I7" s="5"/>
      <c r="J7" s="5"/>
      <c r="K7" s="5"/>
      <c r="L7" s="5"/>
      <c r="M7" s="27"/>
      <c r="N7" s="5"/>
    </row>
    <row r="8" spans="1:16" s="1" customFormat="1" ht="15.75" hidden="1">
      <c r="A8" s="33" t="s">
        <v>91</v>
      </c>
      <c r="B8" s="36" t="s">
        <v>88</v>
      </c>
      <c r="C8" s="5"/>
      <c r="D8" s="5"/>
      <c r="E8" s="5"/>
      <c r="F8" s="5"/>
      <c r="G8" s="5"/>
      <c r="H8" s="5"/>
      <c r="I8" s="5"/>
      <c r="J8" s="5"/>
      <c r="K8" s="5"/>
      <c r="L8" s="5"/>
      <c r="M8" s="27"/>
      <c r="N8" s="36" t="s">
        <v>175</v>
      </c>
    </row>
    <row r="9" spans="1:16" s="1" customFormat="1" ht="30">
      <c r="A9" s="33" t="s">
        <v>92</v>
      </c>
      <c r="B9" s="36" t="s">
        <v>89</v>
      </c>
      <c r="C9" s="28" t="s">
        <v>21</v>
      </c>
      <c r="D9" s="87">
        <v>61023</v>
      </c>
      <c r="E9" s="87" t="s">
        <v>212</v>
      </c>
      <c r="F9" s="87"/>
      <c r="G9" s="87">
        <v>61023</v>
      </c>
      <c r="H9" s="87">
        <v>0</v>
      </c>
      <c r="I9" s="87">
        <v>0</v>
      </c>
      <c r="J9" s="87">
        <v>0</v>
      </c>
      <c r="K9" s="87">
        <f>I9+G9</f>
        <v>61023</v>
      </c>
      <c r="L9" s="87">
        <f>K9-D9</f>
        <v>0</v>
      </c>
      <c r="M9" s="180">
        <v>1</v>
      </c>
      <c r="N9" s="36" t="s">
        <v>229</v>
      </c>
    </row>
    <row r="10" spans="1:16" s="1" customFormat="1" ht="15.75">
      <c r="A10" s="33" t="s">
        <v>93</v>
      </c>
      <c r="B10" s="36" t="s">
        <v>90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27"/>
      <c r="N10" s="5"/>
    </row>
    <row r="11" spans="1:16" s="1" customFormat="1" ht="15.75">
      <c r="A11" s="33" t="s">
        <v>94</v>
      </c>
      <c r="B11" s="36" t="s">
        <v>90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27"/>
      <c r="N11" s="5"/>
    </row>
    <row r="12" spans="1:16" s="181" customFormat="1" ht="26.25" customHeight="1">
      <c r="A12" s="49" t="s">
        <v>95</v>
      </c>
      <c r="B12" s="231" t="s">
        <v>13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0"/>
      <c r="P12" s="230"/>
    </row>
    <row r="13" spans="1:16" s="1" customFormat="1" ht="30" hidden="1" customHeight="1">
      <c r="A13" s="7" t="s">
        <v>14</v>
      </c>
      <c r="B13" s="82" t="s">
        <v>15</v>
      </c>
      <c r="C13" s="66" t="s">
        <v>16</v>
      </c>
      <c r="D13" s="66">
        <v>456</v>
      </c>
      <c r="E13" s="83" t="s">
        <v>17</v>
      </c>
      <c r="F13" s="83"/>
      <c r="G13" s="66">
        <v>456</v>
      </c>
      <c r="H13" s="84"/>
      <c r="I13" s="85">
        <f>0</f>
        <v>0</v>
      </c>
      <c r="J13" s="85">
        <v>0</v>
      </c>
      <c r="K13" s="66">
        <f t="shared" ref="K13:K14" si="0">G13+I13</f>
        <v>456</v>
      </c>
      <c r="L13" s="66">
        <f t="shared" ref="L13:L14" si="1">D13-K13</f>
        <v>0</v>
      </c>
      <c r="M13" s="86">
        <f t="shared" ref="M13:M14" si="2">K13/D13</f>
        <v>1</v>
      </c>
      <c r="N13" s="8" t="s">
        <v>18</v>
      </c>
      <c r="O13" s="1">
        <f>K13/D13</f>
        <v>1</v>
      </c>
    </row>
    <row r="14" spans="1:16" s="9" customFormat="1" ht="30" hidden="1" customHeight="1">
      <c r="A14" s="22" t="s">
        <v>14</v>
      </c>
      <c r="B14" s="82" t="s">
        <v>19</v>
      </c>
      <c r="C14" s="66" t="s">
        <v>16</v>
      </c>
      <c r="D14" s="66">
        <v>456</v>
      </c>
      <c r="E14" s="83"/>
      <c r="F14" s="83"/>
      <c r="G14" s="66">
        <v>440</v>
      </c>
      <c r="H14" s="84"/>
      <c r="I14" s="85">
        <v>0</v>
      </c>
      <c r="J14" s="85">
        <v>0</v>
      </c>
      <c r="K14" s="66">
        <f t="shared" si="0"/>
        <v>440</v>
      </c>
      <c r="L14" s="66">
        <f t="shared" si="1"/>
        <v>16</v>
      </c>
      <c r="M14" s="86">
        <f t="shared" si="2"/>
        <v>0.96491228070175439</v>
      </c>
      <c r="N14" s="8" t="s">
        <v>20</v>
      </c>
      <c r="O14" s="9">
        <f>K14/D14</f>
        <v>0.96491228070175439</v>
      </c>
    </row>
    <row r="15" spans="1:16" s="9" customFormat="1" ht="30" hidden="1" customHeight="1">
      <c r="A15" s="33" t="s">
        <v>96</v>
      </c>
      <c r="B15" s="36" t="s">
        <v>107</v>
      </c>
      <c r="C15" s="87" t="s">
        <v>118</v>
      </c>
      <c r="D15" s="88"/>
      <c r="E15" s="89"/>
      <c r="F15" s="89"/>
      <c r="G15" s="88"/>
      <c r="H15" s="90"/>
      <c r="I15" s="91"/>
      <c r="J15" s="91"/>
      <c r="K15" s="88"/>
      <c r="L15" s="88"/>
      <c r="M15" s="92"/>
      <c r="N15" s="93"/>
    </row>
    <row r="16" spans="1:16" s="20" customFormat="1" ht="30" hidden="1" customHeight="1">
      <c r="A16" s="33" t="s">
        <v>97</v>
      </c>
      <c r="B16" s="36" t="s">
        <v>108</v>
      </c>
      <c r="C16" s="87" t="s">
        <v>118</v>
      </c>
      <c r="D16" s="87"/>
      <c r="E16" s="87" t="s">
        <v>210</v>
      </c>
      <c r="F16" s="87"/>
      <c r="G16" s="87"/>
      <c r="H16" s="87"/>
      <c r="I16" s="94"/>
      <c r="J16" s="94"/>
      <c r="K16" s="94"/>
      <c r="L16" s="94"/>
      <c r="M16" s="95"/>
      <c r="N16" s="96"/>
    </row>
    <row r="17" spans="1:14" s="178" customFormat="1" ht="30" customHeight="1">
      <c r="A17" s="134" t="s">
        <v>98</v>
      </c>
      <c r="B17" s="148" t="s">
        <v>109</v>
      </c>
      <c r="C17" s="87" t="s">
        <v>21</v>
      </c>
      <c r="D17" s="87">
        <v>169690</v>
      </c>
      <c r="E17" s="87" t="s">
        <v>178</v>
      </c>
      <c r="F17" s="87"/>
      <c r="G17" s="87">
        <v>150615</v>
      </c>
      <c r="H17" s="87">
        <v>18000</v>
      </c>
      <c r="I17" s="87">
        <v>9220</v>
      </c>
      <c r="J17" s="87">
        <v>500</v>
      </c>
      <c r="K17" s="87">
        <f>G17+I17</f>
        <v>159835</v>
      </c>
      <c r="L17" s="94">
        <f>D17-K17</f>
        <v>9855</v>
      </c>
      <c r="M17" s="95">
        <f>K17/D17</f>
        <v>0.94192350757263243</v>
      </c>
      <c r="N17" s="96" t="s">
        <v>264</v>
      </c>
    </row>
    <row r="18" spans="1:14" s="178" customFormat="1" ht="30" customHeight="1">
      <c r="A18" s="134" t="s">
        <v>99</v>
      </c>
      <c r="B18" s="148" t="s">
        <v>110</v>
      </c>
      <c r="C18" s="87" t="s">
        <v>21</v>
      </c>
      <c r="D18" s="87">
        <v>55000</v>
      </c>
      <c r="E18" s="87" t="s">
        <v>211</v>
      </c>
      <c r="F18" s="87"/>
      <c r="G18" s="87">
        <v>48020</v>
      </c>
      <c r="H18" s="87">
        <v>5000</v>
      </c>
      <c r="I18" s="87">
        <v>1890</v>
      </c>
      <c r="J18" s="87">
        <v>100</v>
      </c>
      <c r="K18" s="87">
        <f>I18+G18</f>
        <v>49910</v>
      </c>
      <c r="L18" s="94">
        <f>D18-K18</f>
        <v>5090</v>
      </c>
      <c r="M18" s="95">
        <f>K18/D18</f>
        <v>0.9074545454545454</v>
      </c>
      <c r="N18" s="96"/>
    </row>
    <row r="19" spans="1:14" s="179" customFormat="1" ht="32.25" customHeight="1">
      <c r="A19" s="134" t="s">
        <v>100</v>
      </c>
      <c r="B19" s="148" t="s">
        <v>111</v>
      </c>
      <c r="C19" s="87" t="s">
        <v>21</v>
      </c>
      <c r="D19" s="177">
        <v>84000</v>
      </c>
      <c r="E19" s="87" t="s">
        <v>213</v>
      </c>
      <c r="F19" s="87"/>
      <c r="G19" s="87">
        <v>61099</v>
      </c>
      <c r="H19" s="87">
        <v>0</v>
      </c>
      <c r="I19" s="87">
        <v>0</v>
      </c>
      <c r="J19" s="87">
        <v>0</v>
      </c>
      <c r="K19" s="94">
        <f>G19+H19</f>
        <v>61099</v>
      </c>
      <c r="L19" s="94">
        <f>D19-K19</f>
        <v>22901</v>
      </c>
      <c r="M19" s="95">
        <f>K19/D19</f>
        <v>0.72736904761904764</v>
      </c>
      <c r="N19" s="156" t="s">
        <v>228</v>
      </c>
    </row>
    <row r="20" spans="1:14" ht="15" hidden="1" customHeight="1">
      <c r="A20" s="33" t="s">
        <v>101</v>
      </c>
      <c r="B20" s="36" t="s">
        <v>112</v>
      </c>
      <c r="C20" s="87"/>
      <c r="D20" s="24"/>
      <c r="E20" s="24"/>
      <c r="F20" s="24"/>
      <c r="G20" s="24"/>
      <c r="H20" s="29"/>
      <c r="I20" s="24"/>
      <c r="J20" s="24"/>
      <c r="K20" s="24"/>
      <c r="L20" s="24"/>
      <c r="M20" s="30"/>
      <c r="N20" s="24"/>
    </row>
    <row r="21" spans="1:14" ht="15" hidden="1" customHeight="1">
      <c r="A21" s="33" t="s">
        <v>102</v>
      </c>
      <c r="B21" s="36" t="s">
        <v>113</v>
      </c>
      <c r="C21" s="87" t="s">
        <v>21</v>
      </c>
      <c r="D21" s="31">
        <v>135000</v>
      </c>
      <c r="E21" s="24"/>
      <c r="F21" s="24"/>
      <c r="G21" s="24"/>
      <c r="H21" s="29"/>
      <c r="I21" s="24"/>
      <c r="J21" s="24"/>
      <c r="K21" s="24"/>
      <c r="L21" s="24"/>
      <c r="M21" s="30"/>
      <c r="N21" s="24"/>
    </row>
    <row r="22" spans="1:14" ht="15" hidden="1" customHeight="1">
      <c r="A22" s="33" t="s">
        <v>103</v>
      </c>
      <c r="B22" s="36" t="s">
        <v>114</v>
      </c>
      <c r="C22" s="87" t="s">
        <v>21</v>
      </c>
      <c r="D22" s="31">
        <v>290000</v>
      </c>
      <c r="E22" s="24"/>
      <c r="F22" s="24"/>
      <c r="G22" s="24"/>
      <c r="H22" s="29"/>
      <c r="I22" s="24"/>
      <c r="J22" s="24"/>
      <c r="K22" s="24"/>
      <c r="L22" s="24"/>
      <c r="M22" s="30"/>
      <c r="N22" s="24"/>
    </row>
    <row r="23" spans="1:14" hidden="1">
      <c r="A23" s="33" t="s">
        <v>104</v>
      </c>
      <c r="B23" s="36" t="s">
        <v>115</v>
      </c>
      <c r="C23" s="87" t="s">
        <v>21</v>
      </c>
      <c r="D23" s="31">
        <v>240000</v>
      </c>
      <c r="E23" s="24"/>
      <c r="F23" s="24"/>
      <c r="G23" s="24"/>
      <c r="H23" s="29"/>
      <c r="I23" s="24"/>
      <c r="J23" s="24"/>
      <c r="K23" s="24"/>
      <c r="L23" s="24"/>
      <c r="M23" s="30"/>
      <c r="N23" s="24"/>
    </row>
    <row r="24" spans="1:14" hidden="1">
      <c r="A24" s="33" t="s">
        <v>105</v>
      </c>
      <c r="B24" s="36" t="s">
        <v>116</v>
      </c>
      <c r="C24" s="87" t="s">
        <v>21</v>
      </c>
      <c r="D24" s="31">
        <v>85000</v>
      </c>
      <c r="E24" s="24"/>
      <c r="F24" s="24"/>
      <c r="G24" s="24"/>
      <c r="H24" s="29"/>
      <c r="I24" s="24"/>
      <c r="J24" s="24"/>
      <c r="K24" s="24"/>
      <c r="L24" s="24"/>
      <c r="M24" s="30"/>
      <c r="N24" s="24"/>
    </row>
    <row r="25" spans="1:14" ht="30" hidden="1">
      <c r="A25" s="33" t="s">
        <v>106</v>
      </c>
      <c r="B25" s="36" t="s">
        <v>117</v>
      </c>
      <c r="C25" s="87"/>
      <c r="D25" s="31"/>
      <c r="E25" s="24"/>
      <c r="F25" s="24"/>
      <c r="G25" s="24"/>
      <c r="H25" s="29"/>
      <c r="I25" s="24"/>
      <c r="J25" s="24"/>
      <c r="K25" s="24"/>
      <c r="L25" s="24"/>
      <c r="M25" s="30"/>
      <c r="N25" s="24"/>
    </row>
    <row r="26" spans="1:14" ht="18">
      <c r="A26" s="34" t="s">
        <v>119</v>
      </c>
      <c r="B26" s="232" t="s">
        <v>23</v>
      </c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3"/>
      <c r="N26" s="234"/>
    </row>
    <row r="27" spans="1:14" ht="15.75" hidden="1">
      <c r="A27" s="50" t="s">
        <v>120</v>
      </c>
      <c r="B27" s="55" t="s">
        <v>121</v>
      </c>
      <c r="C27" s="37"/>
      <c r="D27" s="38"/>
      <c r="E27" s="39"/>
      <c r="F27" s="40"/>
      <c r="G27" s="38"/>
      <c r="H27" s="41"/>
      <c r="I27" s="42"/>
      <c r="J27" s="43"/>
      <c r="K27" s="41"/>
      <c r="L27" s="44"/>
      <c r="M27" s="45"/>
      <c r="N27" s="46"/>
    </row>
    <row r="28" spans="1:14" ht="15.75" hidden="1">
      <c r="A28" s="32" t="s">
        <v>36</v>
      </c>
      <c r="B28" s="21" t="s">
        <v>24</v>
      </c>
      <c r="C28" s="14"/>
      <c r="D28" s="14"/>
      <c r="E28" s="18"/>
      <c r="F28" s="18"/>
      <c r="G28" s="14"/>
      <c r="H28" s="12"/>
      <c r="I28" s="13"/>
      <c r="J28" s="19"/>
      <c r="K28" s="15"/>
      <c r="L28" s="15"/>
      <c r="M28" s="182"/>
      <c r="N28" s="17"/>
    </row>
    <row r="29" spans="1:14" hidden="1">
      <c r="A29" s="48" t="s">
        <v>37</v>
      </c>
      <c r="B29" s="56" t="s">
        <v>28</v>
      </c>
      <c r="C29" s="56"/>
      <c r="D29" s="56"/>
      <c r="E29" s="56"/>
      <c r="F29" s="56"/>
      <c r="G29" s="56"/>
      <c r="H29" s="57"/>
      <c r="I29" s="56"/>
      <c r="J29" s="56"/>
      <c r="K29" s="56"/>
      <c r="L29" s="56"/>
      <c r="M29" s="58"/>
      <c r="N29" s="56"/>
    </row>
    <row r="30" spans="1:14" hidden="1">
      <c r="A30" s="33" t="s">
        <v>38</v>
      </c>
      <c r="B30" s="23" t="s">
        <v>33</v>
      </c>
      <c r="C30" s="54" t="s">
        <v>154</v>
      </c>
      <c r="D30" s="31">
        <v>25.87</v>
      </c>
      <c r="E30" s="24"/>
      <c r="F30" s="24"/>
      <c r="G30" s="24"/>
      <c r="H30" s="29"/>
      <c r="I30" s="24"/>
      <c r="J30" s="24"/>
      <c r="K30" s="24"/>
      <c r="L30" s="24"/>
      <c r="M30" s="30"/>
      <c r="N30" s="24"/>
    </row>
    <row r="31" spans="1:14">
      <c r="A31" s="33" t="s">
        <v>39</v>
      </c>
      <c r="B31" s="23" t="s">
        <v>34</v>
      </c>
      <c r="C31" s="54" t="s">
        <v>154</v>
      </c>
      <c r="D31" s="31">
        <v>80.45</v>
      </c>
      <c r="E31" s="31" t="s">
        <v>209</v>
      </c>
      <c r="F31" s="24"/>
      <c r="G31" s="31">
        <v>5</v>
      </c>
      <c r="H31" s="209">
        <v>0</v>
      </c>
      <c r="I31" s="31">
        <v>0</v>
      </c>
      <c r="J31" s="24"/>
      <c r="K31" s="31">
        <f>G31+I31</f>
        <v>5</v>
      </c>
      <c r="L31" s="31">
        <f>D31-K31</f>
        <v>75.45</v>
      </c>
      <c r="M31" s="124">
        <f>K31/D31</f>
        <v>6.2150403977625855E-2</v>
      </c>
      <c r="N31" s="24" t="s">
        <v>177</v>
      </c>
    </row>
    <row r="32" spans="1:14" hidden="1">
      <c r="A32" s="33" t="s">
        <v>40</v>
      </c>
      <c r="B32" s="23" t="s">
        <v>35</v>
      </c>
      <c r="C32" s="54" t="s">
        <v>154</v>
      </c>
      <c r="D32" s="31">
        <v>44.53</v>
      </c>
      <c r="E32" s="24"/>
      <c r="F32" s="24"/>
      <c r="G32" s="31"/>
      <c r="H32" s="29"/>
      <c r="I32" s="31"/>
      <c r="J32" s="24"/>
      <c r="K32" s="24"/>
      <c r="L32" s="24"/>
      <c r="M32" s="30"/>
      <c r="N32" s="24"/>
    </row>
    <row r="33" spans="1:14" hidden="1">
      <c r="A33" s="48" t="s">
        <v>41</v>
      </c>
      <c r="B33" s="56" t="s">
        <v>29</v>
      </c>
      <c r="C33" s="97"/>
      <c r="D33" s="56"/>
      <c r="E33" s="56"/>
      <c r="F33" s="56"/>
      <c r="G33" s="123"/>
      <c r="H33" s="57"/>
      <c r="I33" s="123"/>
      <c r="J33" s="56"/>
      <c r="K33" s="56"/>
      <c r="L33" s="56"/>
      <c r="M33" s="58"/>
      <c r="N33" s="56"/>
    </row>
    <row r="34" spans="1:14" hidden="1">
      <c r="A34" s="33" t="s">
        <v>42</v>
      </c>
      <c r="B34" s="23" t="s">
        <v>30</v>
      </c>
      <c r="C34" s="54" t="s">
        <v>154</v>
      </c>
      <c r="D34" s="31">
        <v>19.7</v>
      </c>
      <c r="E34" s="24"/>
      <c r="F34" s="24"/>
      <c r="G34" s="31"/>
      <c r="H34" s="29"/>
      <c r="I34" s="31"/>
      <c r="J34" s="24"/>
      <c r="K34" s="24"/>
      <c r="L34" s="24"/>
      <c r="M34" s="30"/>
      <c r="N34" s="24"/>
    </row>
    <row r="35" spans="1:14">
      <c r="A35" s="33" t="s">
        <v>43</v>
      </c>
      <c r="B35" s="23" t="s">
        <v>31</v>
      </c>
      <c r="C35" s="54" t="s">
        <v>154</v>
      </c>
      <c r="D35" s="31">
        <v>93.45</v>
      </c>
      <c r="E35" s="31" t="s">
        <v>208</v>
      </c>
      <c r="F35" s="24"/>
      <c r="G35" s="31">
        <v>5</v>
      </c>
      <c r="H35" s="209">
        <v>0</v>
      </c>
      <c r="I35" s="31">
        <v>0</v>
      </c>
      <c r="J35" s="24"/>
      <c r="K35" s="31">
        <v>5</v>
      </c>
      <c r="L35" s="31">
        <f>D35-K35</f>
        <v>88.45</v>
      </c>
      <c r="M35" s="124">
        <f>K35/D35</f>
        <v>5.3504547886570358E-2</v>
      </c>
      <c r="N35" s="24" t="s">
        <v>177</v>
      </c>
    </row>
    <row r="36" spans="1:14" hidden="1">
      <c r="A36" s="33" t="s">
        <v>44</v>
      </c>
      <c r="B36" s="23" t="s">
        <v>32</v>
      </c>
      <c r="C36" s="54" t="s">
        <v>154</v>
      </c>
      <c r="D36" s="31">
        <v>44.53</v>
      </c>
      <c r="E36" s="24"/>
      <c r="F36" s="24"/>
      <c r="G36" s="24"/>
      <c r="H36" s="29"/>
      <c r="I36" s="24"/>
      <c r="J36" s="24"/>
      <c r="K36" s="24"/>
      <c r="L36" s="24"/>
      <c r="M36" s="30"/>
      <c r="N36" s="24"/>
    </row>
    <row r="37" spans="1:14" ht="18">
      <c r="A37" s="34" t="s">
        <v>47</v>
      </c>
      <c r="B37" s="235" t="s">
        <v>45</v>
      </c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7"/>
      <c r="N37" s="238"/>
    </row>
    <row r="38" spans="1:14" ht="15.75" hidden="1">
      <c r="A38" s="50" t="s">
        <v>46</v>
      </c>
      <c r="B38" s="51" t="s">
        <v>52</v>
      </c>
      <c r="C38" s="37"/>
      <c r="D38" s="38"/>
      <c r="E38" s="39"/>
      <c r="F38" s="40"/>
      <c r="G38" s="38"/>
      <c r="H38" s="41"/>
      <c r="I38" s="42"/>
      <c r="J38" s="42"/>
      <c r="K38" s="41"/>
      <c r="L38" s="44"/>
      <c r="M38" s="45"/>
      <c r="N38" s="46"/>
    </row>
    <row r="39" spans="1:14" hidden="1">
      <c r="A39" s="134" t="s">
        <v>49</v>
      </c>
      <c r="B39" s="135" t="s">
        <v>57</v>
      </c>
      <c r="C39" s="136"/>
      <c r="D39" s="137"/>
      <c r="E39" s="138" t="s">
        <v>182</v>
      </c>
      <c r="F39" s="139" t="s">
        <v>231</v>
      </c>
      <c r="G39" s="140"/>
      <c r="H39" s="141"/>
      <c r="I39" s="140"/>
      <c r="J39" s="142"/>
      <c r="K39" s="142"/>
      <c r="L39" s="143"/>
      <c r="M39" s="144"/>
      <c r="N39" s="145" t="s">
        <v>200</v>
      </c>
    </row>
    <row r="40" spans="1:14" hidden="1">
      <c r="A40" s="134" t="s">
        <v>58</v>
      </c>
      <c r="B40" s="135" t="s">
        <v>51</v>
      </c>
      <c r="C40" s="146" t="s">
        <v>21</v>
      </c>
      <c r="D40" s="137">
        <v>19000</v>
      </c>
      <c r="E40" s="138" t="s">
        <v>199</v>
      </c>
      <c r="F40" s="139" t="s">
        <v>232</v>
      </c>
      <c r="G40" s="140"/>
      <c r="H40" s="141"/>
      <c r="I40" s="147"/>
      <c r="J40" s="142"/>
      <c r="K40" s="142"/>
      <c r="L40" s="143"/>
      <c r="M40" s="144"/>
      <c r="N40" s="145" t="s">
        <v>181</v>
      </c>
    </row>
    <row r="41" spans="1:14" hidden="1">
      <c r="A41" s="134" t="s">
        <v>60</v>
      </c>
      <c r="B41" s="148" t="s">
        <v>53</v>
      </c>
      <c r="C41" s="149" t="s">
        <v>154</v>
      </c>
      <c r="D41" s="136">
        <v>225.57</v>
      </c>
      <c r="E41" s="138" t="s">
        <v>180</v>
      </c>
      <c r="F41" s="150" t="s">
        <v>233</v>
      </c>
      <c r="G41" s="136"/>
      <c r="H41" s="137"/>
      <c r="I41" s="151"/>
      <c r="J41" s="142"/>
      <c r="K41" s="140"/>
      <c r="L41" s="140"/>
      <c r="M41" s="152"/>
      <c r="N41" s="145" t="s">
        <v>201</v>
      </c>
    </row>
    <row r="42" spans="1:14" ht="30" hidden="1">
      <c r="A42" s="134" t="s">
        <v>50</v>
      </c>
      <c r="B42" s="148" t="s">
        <v>25</v>
      </c>
      <c r="C42" s="149" t="s">
        <v>154</v>
      </c>
      <c r="D42" s="136">
        <v>156.25</v>
      </c>
      <c r="E42" s="138" t="s">
        <v>202</v>
      </c>
      <c r="F42" s="150" t="s">
        <v>234</v>
      </c>
      <c r="G42" s="153"/>
      <c r="H42" s="137"/>
      <c r="I42" s="151"/>
      <c r="J42" s="142"/>
      <c r="K42" s="140"/>
      <c r="L42" s="140"/>
      <c r="M42" s="152"/>
      <c r="N42" s="145" t="s">
        <v>217</v>
      </c>
    </row>
    <row r="43" spans="1:14" ht="30" hidden="1">
      <c r="A43" s="134" t="s">
        <v>59</v>
      </c>
      <c r="B43" s="148" t="s">
        <v>54</v>
      </c>
      <c r="C43" s="149" t="s">
        <v>154</v>
      </c>
      <c r="D43" s="136">
        <v>93.11</v>
      </c>
      <c r="E43" s="136" t="s">
        <v>218</v>
      </c>
      <c r="F43" s="150" t="s">
        <v>235</v>
      </c>
      <c r="G43" s="136"/>
      <c r="H43" s="137"/>
      <c r="I43" s="151"/>
      <c r="J43" s="142"/>
      <c r="K43" s="140"/>
      <c r="L43" s="140"/>
      <c r="M43" s="152"/>
      <c r="N43" s="145" t="s">
        <v>219</v>
      </c>
    </row>
    <row r="44" spans="1:14" ht="30" hidden="1">
      <c r="A44" s="134" t="s">
        <v>61</v>
      </c>
      <c r="B44" s="148" t="s">
        <v>55</v>
      </c>
      <c r="C44" s="149" t="s">
        <v>154</v>
      </c>
      <c r="D44" s="136">
        <v>129.94</v>
      </c>
      <c r="E44" s="154" t="s">
        <v>214</v>
      </c>
      <c r="F44" s="150" t="s">
        <v>236</v>
      </c>
      <c r="G44" s="136"/>
      <c r="H44" s="137"/>
      <c r="I44" s="151"/>
      <c r="J44" s="142"/>
      <c r="K44" s="140"/>
      <c r="L44" s="140"/>
      <c r="M44" s="152"/>
      <c r="N44" s="145" t="s">
        <v>216</v>
      </c>
    </row>
    <row r="45" spans="1:14" ht="30" hidden="1">
      <c r="A45" s="134" t="s">
        <v>62</v>
      </c>
      <c r="B45" s="148" t="s">
        <v>56</v>
      </c>
      <c r="C45" s="149" t="s">
        <v>154</v>
      </c>
      <c r="D45" s="136">
        <v>102.02</v>
      </c>
      <c r="E45" s="138" t="s">
        <v>215</v>
      </c>
      <c r="F45" s="150" t="s">
        <v>237</v>
      </c>
      <c r="G45" s="136"/>
      <c r="H45" s="137"/>
      <c r="I45" s="151"/>
      <c r="J45" s="142"/>
      <c r="K45" s="140"/>
      <c r="L45" s="140"/>
      <c r="M45" s="152"/>
      <c r="N45" s="145" t="s">
        <v>203</v>
      </c>
    </row>
    <row r="46" spans="1:14">
      <c r="A46" s="52" t="s">
        <v>48</v>
      </c>
      <c r="B46" s="53" t="s">
        <v>63</v>
      </c>
      <c r="C46" s="112"/>
      <c r="D46" s="113"/>
      <c r="E46" s="113"/>
      <c r="F46" s="114"/>
      <c r="G46" s="113"/>
      <c r="H46" s="115"/>
      <c r="I46" s="116"/>
      <c r="J46" s="117"/>
      <c r="K46" s="118"/>
      <c r="L46" s="118"/>
      <c r="M46" s="119"/>
      <c r="N46" s="121"/>
    </row>
    <row r="47" spans="1:14" s="16" customFormat="1" ht="50.25" customHeight="1">
      <c r="A47" s="204" t="s">
        <v>64</v>
      </c>
      <c r="B47" s="205" t="s">
        <v>63</v>
      </c>
      <c r="C47" s="87" t="s">
        <v>21</v>
      </c>
      <c r="D47" s="87">
        <v>141000</v>
      </c>
      <c r="E47" s="87">
        <v>45295</v>
      </c>
      <c r="F47" s="87"/>
      <c r="G47" s="87">
        <v>34418</v>
      </c>
      <c r="H47" s="87">
        <v>5000</v>
      </c>
      <c r="I47" s="87">
        <v>2000</v>
      </c>
      <c r="J47" s="87">
        <v>0</v>
      </c>
      <c r="K47" s="87">
        <f>I47+G47</f>
        <v>36418</v>
      </c>
      <c r="L47" s="94">
        <f>D47-K47</f>
        <v>104582</v>
      </c>
      <c r="M47" s="95">
        <f>K47/D47</f>
        <v>0.2582836879432624</v>
      </c>
      <c r="N47" s="218" t="s">
        <v>259</v>
      </c>
    </row>
    <row r="48" spans="1:14" hidden="1">
      <c r="A48" s="155" t="s">
        <v>64</v>
      </c>
      <c r="B48" s="148" t="s">
        <v>65</v>
      </c>
      <c r="C48" s="149" t="s">
        <v>154</v>
      </c>
      <c r="D48" s="136">
        <v>140</v>
      </c>
      <c r="E48" s="138" t="s">
        <v>204</v>
      </c>
      <c r="F48" s="150" t="s">
        <v>238</v>
      </c>
      <c r="G48" s="136"/>
      <c r="H48" s="137"/>
      <c r="I48" s="151"/>
      <c r="J48" s="142"/>
      <c r="K48" s="140"/>
      <c r="L48" s="140"/>
      <c r="M48" s="152"/>
      <c r="N48" s="145" t="s">
        <v>220</v>
      </c>
    </row>
    <row r="49" spans="1:14" hidden="1">
      <c r="A49" s="155" t="s">
        <v>75</v>
      </c>
      <c r="B49" s="148" t="s">
        <v>179</v>
      </c>
      <c r="C49" s="149" t="s">
        <v>154</v>
      </c>
      <c r="D49" s="136">
        <v>140</v>
      </c>
      <c r="E49" s="136" t="s">
        <v>205</v>
      </c>
      <c r="F49" s="150" t="s">
        <v>239</v>
      </c>
      <c r="G49" s="136"/>
      <c r="H49" s="137"/>
      <c r="I49" s="151"/>
      <c r="J49" s="142"/>
      <c r="K49" s="140"/>
      <c r="L49" s="140"/>
      <c r="M49" s="152"/>
      <c r="N49" s="145" t="s">
        <v>206</v>
      </c>
    </row>
    <row r="50" spans="1:14" hidden="1">
      <c r="A50" s="157" t="s">
        <v>76</v>
      </c>
      <c r="B50" s="158" t="s">
        <v>67</v>
      </c>
      <c r="C50" s="159" t="s">
        <v>154</v>
      </c>
      <c r="D50" s="160">
        <v>7</v>
      </c>
      <c r="E50" s="160" t="s">
        <v>207</v>
      </c>
      <c r="F50" s="161"/>
      <c r="G50" s="160"/>
      <c r="H50" s="162"/>
      <c r="I50" s="163"/>
      <c r="J50" s="164"/>
      <c r="K50" s="165"/>
      <c r="L50" s="165"/>
      <c r="M50" s="166"/>
      <c r="N50" s="167"/>
    </row>
    <row r="51" spans="1:14" ht="30" hidden="1">
      <c r="A51" s="155" t="s">
        <v>76</v>
      </c>
      <c r="B51" s="148" t="s">
        <v>67</v>
      </c>
      <c r="C51" s="149" t="s">
        <v>221</v>
      </c>
      <c r="D51" s="136">
        <v>16800</v>
      </c>
      <c r="E51" s="136" t="s">
        <v>207</v>
      </c>
      <c r="F51" s="150"/>
      <c r="G51" s="136">
        <v>188</v>
      </c>
      <c r="H51" s="137">
        <v>10000</v>
      </c>
      <c r="I51" s="151">
        <v>3360</v>
      </c>
      <c r="J51" s="142">
        <v>200</v>
      </c>
      <c r="K51" s="140">
        <f>G51+I51</f>
        <v>3548</v>
      </c>
      <c r="L51" s="140">
        <f>D51-K51</f>
        <v>13252</v>
      </c>
      <c r="M51" s="152">
        <f>K51/D51</f>
        <v>0.21119047619047618</v>
      </c>
      <c r="N51" s="156" t="s">
        <v>222</v>
      </c>
    </row>
    <row r="52" spans="1:14" hidden="1">
      <c r="A52" s="35" t="s">
        <v>77</v>
      </c>
      <c r="B52" s="36" t="s">
        <v>66</v>
      </c>
      <c r="C52" s="107" t="s">
        <v>154</v>
      </c>
      <c r="D52" s="104">
        <v>8.5</v>
      </c>
      <c r="E52" s="104"/>
      <c r="F52" s="108"/>
      <c r="G52" s="104"/>
      <c r="H52" s="105"/>
      <c r="I52" s="109"/>
      <c r="J52" s="106"/>
      <c r="K52" s="110"/>
      <c r="L52" s="110"/>
      <c r="M52" s="111"/>
      <c r="N52" s="120"/>
    </row>
    <row r="53" spans="1:14" hidden="1">
      <c r="A53" s="35" t="s">
        <v>78</v>
      </c>
      <c r="B53" s="36" t="s">
        <v>68</v>
      </c>
      <c r="C53" s="107" t="s">
        <v>154</v>
      </c>
      <c r="D53" s="104">
        <v>5.3</v>
      </c>
      <c r="E53" s="104"/>
      <c r="F53" s="108"/>
      <c r="G53" s="104"/>
      <c r="H53" s="105"/>
      <c r="I53" s="109"/>
      <c r="J53" s="106"/>
      <c r="K53" s="110"/>
      <c r="L53" s="110"/>
      <c r="M53" s="111"/>
      <c r="N53" s="120"/>
    </row>
    <row r="54" spans="1:14" hidden="1">
      <c r="A54" s="35" t="s">
        <v>79</v>
      </c>
      <c r="B54" s="36" t="s">
        <v>69</v>
      </c>
      <c r="C54" s="107" t="s">
        <v>154</v>
      </c>
      <c r="D54" s="104">
        <v>15.7</v>
      </c>
      <c r="E54" s="104"/>
      <c r="F54" s="108"/>
      <c r="G54" s="104"/>
      <c r="H54" s="105"/>
      <c r="I54" s="109"/>
      <c r="J54" s="106"/>
      <c r="K54" s="110"/>
      <c r="L54" s="110"/>
      <c r="M54" s="111"/>
      <c r="N54" s="120"/>
    </row>
    <row r="55" spans="1:14" ht="30" hidden="1">
      <c r="A55" s="35" t="s">
        <v>80</v>
      </c>
      <c r="B55" s="36" t="s">
        <v>70</v>
      </c>
      <c r="C55" s="107" t="s">
        <v>154</v>
      </c>
      <c r="D55" s="104">
        <v>6.9</v>
      </c>
      <c r="E55" s="104"/>
      <c r="F55" s="108"/>
      <c r="G55" s="104"/>
      <c r="H55" s="105"/>
      <c r="I55" s="109"/>
      <c r="J55" s="106"/>
      <c r="K55" s="110"/>
      <c r="L55" s="110"/>
      <c r="M55" s="111"/>
      <c r="N55" s="120"/>
    </row>
    <row r="56" spans="1:14" hidden="1">
      <c r="A56" s="35" t="s">
        <v>81</v>
      </c>
      <c r="B56" s="36" t="s">
        <v>71</v>
      </c>
      <c r="C56" s="107" t="s">
        <v>154</v>
      </c>
      <c r="D56" s="104">
        <v>11</v>
      </c>
      <c r="E56" s="104"/>
      <c r="F56" s="108"/>
      <c r="G56" s="104"/>
      <c r="H56" s="105"/>
      <c r="I56" s="109"/>
      <c r="J56" s="106"/>
      <c r="K56" s="110"/>
      <c r="L56" s="110"/>
      <c r="M56" s="111"/>
      <c r="N56" s="120"/>
    </row>
    <row r="57" spans="1:14" hidden="1">
      <c r="A57" s="35" t="s">
        <v>82</v>
      </c>
      <c r="B57" s="36" t="s">
        <v>72</v>
      </c>
      <c r="C57" s="107"/>
      <c r="D57" s="104"/>
      <c r="E57" s="104"/>
      <c r="F57" s="108"/>
      <c r="G57" s="104"/>
      <c r="H57" s="105"/>
      <c r="I57" s="109"/>
      <c r="J57" s="106"/>
      <c r="K57" s="110"/>
      <c r="L57" s="110"/>
      <c r="M57" s="111"/>
      <c r="N57" s="120"/>
    </row>
    <row r="58" spans="1:14" hidden="1">
      <c r="A58" s="35" t="s">
        <v>83</v>
      </c>
      <c r="B58" s="36" t="s">
        <v>73</v>
      </c>
      <c r="C58" s="107"/>
      <c r="D58" s="104"/>
      <c r="E58" s="104"/>
      <c r="F58" s="108"/>
      <c r="G58" s="104"/>
      <c r="H58" s="105"/>
      <c r="I58" s="109"/>
      <c r="J58" s="106"/>
      <c r="K58" s="110"/>
      <c r="L58" s="110"/>
      <c r="M58" s="111"/>
      <c r="N58" s="120"/>
    </row>
    <row r="59" spans="1:14" ht="0.75" customHeight="1">
      <c r="A59" s="35" t="s">
        <v>84</v>
      </c>
      <c r="B59" s="36" t="s">
        <v>74</v>
      </c>
      <c r="C59" s="107"/>
      <c r="D59" s="104"/>
      <c r="E59" s="104"/>
      <c r="F59" s="108"/>
      <c r="G59" s="104"/>
      <c r="H59" s="105"/>
      <c r="I59" s="109"/>
      <c r="J59" s="106"/>
      <c r="K59" s="110"/>
      <c r="L59" s="110"/>
      <c r="M59" s="111"/>
      <c r="N59" s="120"/>
    </row>
    <row r="60" spans="1:14" ht="18">
      <c r="A60" s="34" t="s">
        <v>142</v>
      </c>
      <c r="B60" s="232" t="s">
        <v>143</v>
      </c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3"/>
      <c r="N60" s="234"/>
    </row>
    <row r="61" spans="1:14" ht="15.75" hidden="1">
      <c r="A61" s="50" t="s">
        <v>144</v>
      </c>
      <c r="B61" s="55" t="s">
        <v>145</v>
      </c>
      <c r="C61" s="37"/>
      <c r="D61" s="38"/>
      <c r="E61" s="39"/>
      <c r="F61" s="40"/>
      <c r="G61" s="38"/>
      <c r="H61" s="41"/>
      <c r="I61" s="42"/>
      <c r="J61" s="42"/>
      <c r="K61" s="41"/>
      <c r="L61" s="44"/>
      <c r="M61" s="45"/>
      <c r="N61" s="46"/>
    </row>
    <row r="62" spans="1:14" hidden="1">
      <c r="A62" s="32" t="s">
        <v>150</v>
      </c>
      <c r="B62" s="47" t="s">
        <v>146</v>
      </c>
      <c r="C62" s="14" t="s">
        <v>21</v>
      </c>
      <c r="D62" s="63">
        <v>4700</v>
      </c>
      <c r="E62" s="18"/>
      <c r="F62" s="18"/>
      <c r="G62" s="14"/>
      <c r="H62" s="12"/>
      <c r="I62" s="13"/>
      <c r="J62" s="13"/>
      <c r="K62" s="15"/>
      <c r="L62" s="15"/>
      <c r="M62" s="182"/>
      <c r="N62" s="17"/>
    </row>
    <row r="63" spans="1:14" hidden="1">
      <c r="A63" s="132" t="s">
        <v>151</v>
      </c>
      <c r="B63" s="133" t="s">
        <v>147</v>
      </c>
      <c r="C63" s="64" t="s">
        <v>154</v>
      </c>
      <c r="D63" s="176">
        <v>274.62</v>
      </c>
      <c r="E63" s="131" t="s">
        <v>183</v>
      </c>
      <c r="F63" s="177" t="s">
        <v>240</v>
      </c>
      <c r="G63" s="59"/>
      <c r="H63" s="60"/>
      <c r="I63" s="59"/>
      <c r="J63" s="59"/>
      <c r="K63" s="59"/>
      <c r="L63" s="59"/>
      <c r="M63" s="61"/>
      <c r="N63" s="59" t="s">
        <v>186</v>
      </c>
    </row>
    <row r="64" spans="1:14" hidden="1">
      <c r="A64" s="132" t="s">
        <v>152</v>
      </c>
      <c r="B64" s="133" t="s">
        <v>148</v>
      </c>
      <c r="C64" s="64" t="s">
        <v>154</v>
      </c>
      <c r="D64" s="176">
        <v>65</v>
      </c>
      <c r="E64" s="131" t="s">
        <v>184</v>
      </c>
      <c r="F64" s="177" t="s">
        <v>241</v>
      </c>
      <c r="G64" s="59"/>
      <c r="H64" s="60"/>
      <c r="I64" s="59"/>
      <c r="J64" s="59"/>
      <c r="K64" s="59"/>
      <c r="L64" s="59"/>
      <c r="M64" s="61"/>
      <c r="N64" s="59" t="s">
        <v>187</v>
      </c>
    </row>
    <row r="65" spans="1:14" hidden="1">
      <c r="A65" s="132" t="s">
        <v>153</v>
      </c>
      <c r="B65" s="133" t="s">
        <v>149</v>
      </c>
      <c r="C65" s="64" t="s">
        <v>154</v>
      </c>
      <c r="D65" s="176">
        <v>15</v>
      </c>
      <c r="E65" s="131" t="s">
        <v>185</v>
      </c>
      <c r="F65" s="177" t="s">
        <v>242</v>
      </c>
      <c r="G65" s="59"/>
      <c r="H65" s="60"/>
      <c r="I65" s="59"/>
      <c r="J65" s="59"/>
      <c r="K65" s="59"/>
      <c r="L65" s="59"/>
      <c r="M65" s="61"/>
      <c r="N65" s="59" t="s">
        <v>188</v>
      </c>
    </row>
    <row r="66" spans="1:14" ht="41.25" customHeight="1">
      <c r="A66" s="132" t="s">
        <v>142</v>
      </c>
      <c r="B66" s="205" t="s">
        <v>251</v>
      </c>
      <c r="C66" s="211" t="s">
        <v>21</v>
      </c>
      <c r="D66" s="176">
        <v>57000</v>
      </c>
      <c r="E66" s="210">
        <v>45261</v>
      </c>
      <c r="F66" s="211"/>
      <c r="G66" s="104">
        <v>26340</v>
      </c>
      <c r="H66" s="212">
        <v>3000</v>
      </c>
      <c r="I66" s="109">
        <v>2750</v>
      </c>
      <c r="J66" s="106">
        <v>150</v>
      </c>
      <c r="K66" s="203">
        <f>I66+G66</f>
        <v>29090</v>
      </c>
      <c r="L66" s="213">
        <f>D66-K66</f>
        <v>27910</v>
      </c>
      <c r="M66" s="214">
        <f>K66/D66</f>
        <v>0.51035087719298244</v>
      </c>
      <c r="N66" s="215" t="s">
        <v>261</v>
      </c>
    </row>
    <row r="67" spans="1:14">
      <c r="A67" s="65" t="s">
        <v>155</v>
      </c>
      <c r="B67" s="70" t="s">
        <v>156</v>
      </c>
      <c r="C67" s="66"/>
      <c r="D67" s="67"/>
      <c r="E67" s="67"/>
      <c r="F67" s="67"/>
      <c r="G67" s="67"/>
      <c r="H67" s="68"/>
      <c r="I67" s="67"/>
      <c r="J67" s="67"/>
      <c r="K67" s="67"/>
      <c r="L67" s="67"/>
      <c r="M67" s="69"/>
      <c r="N67" s="67"/>
    </row>
    <row r="68" spans="1:14" s="16" customFormat="1" ht="30">
      <c r="A68" s="65" t="s">
        <v>157</v>
      </c>
      <c r="B68" s="205" t="s">
        <v>249</v>
      </c>
      <c r="C68" s="223" t="s">
        <v>154</v>
      </c>
      <c r="D68" s="224">
        <v>315</v>
      </c>
      <c r="E68" s="225">
        <v>45145</v>
      </c>
      <c r="F68" s="226"/>
      <c r="G68" s="227">
        <v>283</v>
      </c>
      <c r="H68" s="212">
        <v>20</v>
      </c>
      <c r="I68" s="227">
        <v>32</v>
      </c>
      <c r="J68" s="227">
        <v>0</v>
      </c>
      <c r="K68" s="227">
        <f>G68+I68</f>
        <v>315</v>
      </c>
      <c r="L68" s="227">
        <f>D68-K68</f>
        <v>0</v>
      </c>
      <c r="M68" s="228">
        <f>K68/D68</f>
        <v>1</v>
      </c>
      <c r="N68" s="217" t="s">
        <v>260</v>
      </c>
    </row>
    <row r="69" spans="1:14" ht="15" hidden="1" customHeight="1">
      <c r="A69" s="62" t="s">
        <v>157</v>
      </c>
      <c r="B69" s="47" t="s">
        <v>159</v>
      </c>
      <c r="C69" s="64" t="s">
        <v>154</v>
      </c>
      <c r="D69" s="77">
        <v>293</v>
      </c>
      <c r="E69" s="59"/>
      <c r="F69" s="59"/>
      <c r="G69" s="59"/>
      <c r="H69" s="60"/>
      <c r="I69" s="59"/>
      <c r="J69" s="59"/>
      <c r="K69" s="59"/>
      <c r="L69" s="59"/>
      <c r="M69" s="61"/>
      <c r="N69" s="59" t="s">
        <v>256</v>
      </c>
    </row>
    <row r="70" spans="1:14" hidden="1">
      <c r="A70" s="62" t="s">
        <v>158</v>
      </c>
      <c r="B70" s="47" t="s">
        <v>160</v>
      </c>
      <c r="C70" s="64" t="s">
        <v>154</v>
      </c>
      <c r="D70" s="64">
        <v>50</v>
      </c>
      <c r="E70" s="59"/>
      <c r="F70" s="59"/>
      <c r="G70" s="59"/>
      <c r="H70" s="60"/>
      <c r="I70" s="59"/>
      <c r="J70" s="59"/>
      <c r="K70" s="59"/>
      <c r="L70" s="59"/>
      <c r="M70" s="61"/>
      <c r="N70" s="59"/>
    </row>
    <row r="71" spans="1:14" hidden="1">
      <c r="A71" s="71" t="s">
        <v>161</v>
      </c>
      <c r="B71" s="72" t="s">
        <v>162</v>
      </c>
      <c r="C71" s="73"/>
      <c r="D71" s="78"/>
      <c r="E71" s="74"/>
      <c r="F71" s="74"/>
      <c r="G71" s="74"/>
      <c r="H71" s="75"/>
      <c r="I71" s="74"/>
      <c r="J71" s="74"/>
      <c r="K71" s="74"/>
      <c r="L71" s="74"/>
      <c r="M71" s="76"/>
      <c r="N71" s="74"/>
    </row>
    <row r="72" spans="1:14" hidden="1">
      <c r="A72" s="132" t="s">
        <v>169</v>
      </c>
      <c r="B72" s="133" t="s">
        <v>163</v>
      </c>
      <c r="C72" s="64" t="s">
        <v>154</v>
      </c>
      <c r="D72" s="64">
        <v>116</v>
      </c>
      <c r="E72" s="131" t="s">
        <v>189</v>
      </c>
      <c r="F72" s="64" t="s">
        <v>243</v>
      </c>
      <c r="G72" s="59"/>
      <c r="H72" s="60"/>
      <c r="I72" s="59"/>
      <c r="J72" s="59"/>
      <c r="K72" s="59"/>
      <c r="L72" s="59"/>
      <c r="M72" s="61"/>
      <c r="N72" s="59" t="s">
        <v>190</v>
      </c>
    </row>
    <row r="73" spans="1:14" hidden="1">
      <c r="A73" s="132" t="s">
        <v>170</v>
      </c>
      <c r="B73" s="133" t="s">
        <v>164</v>
      </c>
      <c r="C73" s="64" t="s">
        <v>154</v>
      </c>
      <c r="D73" s="64">
        <v>116</v>
      </c>
      <c r="E73" s="131" t="s">
        <v>191</v>
      </c>
      <c r="F73" s="64" t="s">
        <v>244</v>
      </c>
      <c r="G73" s="59"/>
      <c r="H73" s="60"/>
      <c r="I73" s="59"/>
      <c r="J73" s="59"/>
      <c r="K73" s="59"/>
      <c r="L73" s="59"/>
      <c r="M73" s="61"/>
      <c r="N73" s="59" t="s">
        <v>192</v>
      </c>
    </row>
    <row r="74" spans="1:14" hidden="1">
      <c r="A74" s="125" t="s">
        <v>171</v>
      </c>
      <c r="B74" s="126" t="s">
        <v>165</v>
      </c>
      <c r="C74" s="127" t="s">
        <v>154</v>
      </c>
      <c r="D74" s="127">
        <v>116</v>
      </c>
      <c r="E74" s="127" t="s">
        <v>193</v>
      </c>
      <c r="F74" s="128"/>
      <c r="G74" s="128"/>
      <c r="H74" s="129"/>
      <c r="I74" s="128"/>
      <c r="J74" s="128"/>
      <c r="K74" s="128"/>
      <c r="L74" s="128"/>
      <c r="M74" s="130"/>
      <c r="N74" s="128"/>
    </row>
    <row r="75" spans="1:14" s="191" customFormat="1" hidden="1">
      <c r="A75" s="184" t="s">
        <v>171</v>
      </c>
      <c r="B75" s="185" t="s">
        <v>226</v>
      </c>
      <c r="C75" s="122" t="s">
        <v>21</v>
      </c>
      <c r="D75" s="122">
        <v>24474</v>
      </c>
      <c r="E75" s="192" t="s">
        <v>191</v>
      </c>
      <c r="F75" s="193"/>
      <c r="G75" s="122">
        <v>10264</v>
      </c>
      <c r="H75" s="122">
        <v>5000</v>
      </c>
      <c r="I75" s="194">
        <v>2900</v>
      </c>
      <c r="J75" s="122">
        <v>200</v>
      </c>
      <c r="K75" s="122">
        <f>G75+I75</f>
        <v>13164</v>
      </c>
      <c r="L75" s="195">
        <f>D75-K75</f>
        <v>11310</v>
      </c>
      <c r="M75" s="196">
        <f>K75/D75</f>
        <v>0.5378769306202501</v>
      </c>
      <c r="N75" s="193" t="s">
        <v>227</v>
      </c>
    </row>
    <row r="76" spans="1:14" hidden="1">
      <c r="A76" s="32" t="s">
        <v>172</v>
      </c>
      <c r="B76" s="47" t="s">
        <v>166</v>
      </c>
      <c r="C76" s="64" t="s">
        <v>154</v>
      </c>
      <c r="D76" s="31">
        <v>26</v>
      </c>
      <c r="E76" s="31"/>
      <c r="F76" s="24"/>
      <c r="G76" s="24"/>
      <c r="H76" s="29"/>
      <c r="I76" s="24"/>
      <c r="J76" s="24"/>
      <c r="K76" s="24"/>
      <c r="L76" s="24"/>
      <c r="M76" s="30"/>
      <c r="N76" s="24"/>
    </row>
    <row r="77" spans="1:14" hidden="1">
      <c r="A77" s="32" t="s">
        <v>173</v>
      </c>
      <c r="B77" s="47" t="s">
        <v>167</v>
      </c>
      <c r="C77" s="64" t="s">
        <v>154</v>
      </c>
      <c r="D77" s="31">
        <v>26</v>
      </c>
      <c r="E77" s="31"/>
      <c r="F77" s="24"/>
      <c r="G77" s="24"/>
      <c r="H77" s="29"/>
      <c r="I77" s="24"/>
      <c r="J77" s="24"/>
      <c r="K77" s="24"/>
      <c r="L77" s="24"/>
      <c r="M77" s="30"/>
      <c r="N77" s="24"/>
    </row>
    <row r="78" spans="1:14" hidden="1">
      <c r="A78" s="32" t="s">
        <v>174</v>
      </c>
      <c r="B78" s="47" t="s">
        <v>168</v>
      </c>
      <c r="C78" s="64"/>
      <c r="D78" s="31"/>
      <c r="E78" s="31"/>
      <c r="F78" s="24"/>
      <c r="G78" s="24"/>
      <c r="H78" s="29"/>
      <c r="I78" s="24"/>
      <c r="J78" s="24"/>
      <c r="K78" s="24"/>
      <c r="L78" s="24"/>
      <c r="M78" s="30"/>
      <c r="N78" s="24"/>
    </row>
    <row r="79" spans="1:14" ht="18">
      <c r="A79" s="34" t="s">
        <v>122</v>
      </c>
      <c r="B79" s="232" t="s">
        <v>123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32"/>
      <c r="M79" s="233"/>
      <c r="N79" s="234"/>
    </row>
    <row r="80" spans="1:14" ht="15.75">
      <c r="A80" s="50" t="s">
        <v>124</v>
      </c>
      <c r="B80" s="55" t="s">
        <v>125</v>
      </c>
      <c r="C80" s="37"/>
      <c r="D80" s="38"/>
      <c r="E80" s="39"/>
      <c r="F80" s="40"/>
      <c r="G80" s="38"/>
      <c r="H80" s="41"/>
      <c r="I80" s="42"/>
      <c r="J80" s="42"/>
      <c r="K80" s="41"/>
      <c r="L80" s="44"/>
      <c r="M80" s="45"/>
      <c r="N80" s="46"/>
    </row>
    <row r="81" spans="1:14" hidden="1">
      <c r="A81" s="132" t="s">
        <v>134</v>
      </c>
      <c r="B81" s="133" t="s">
        <v>126</v>
      </c>
      <c r="C81" s="168"/>
      <c r="D81" s="169"/>
      <c r="E81" s="170" t="s">
        <v>182</v>
      </c>
      <c r="F81" s="183" t="s">
        <v>245</v>
      </c>
      <c r="G81" s="169"/>
      <c r="H81" s="171"/>
      <c r="I81" s="172"/>
      <c r="J81" s="172"/>
      <c r="K81" s="173"/>
      <c r="L81" s="173"/>
      <c r="M81" s="174"/>
      <c r="N81" s="132" t="s">
        <v>195</v>
      </c>
    </row>
    <row r="82" spans="1:14" hidden="1">
      <c r="A82" s="132" t="s">
        <v>135</v>
      </c>
      <c r="B82" s="133" t="s">
        <v>127</v>
      </c>
      <c r="C82" s="99" t="s">
        <v>21</v>
      </c>
      <c r="D82" s="100">
        <v>4000</v>
      </c>
      <c r="E82" s="131" t="s">
        <v>194</v>
      </c>
      <c r="F82" s="64" t="s">
        <v>246</v>
      </c>
      <c r="G82" s="100"/>
      <c r="H82" s="103"/>
      <c r="I82" s="100"/>
      <c r="J82" s="100"/>
      <c r="K82" s="100"/>
      <c r="L82" s="100"/>
      <c r="M82" s="101"/>
      <c r="N82" s="132" t="s">
        <v>196</v>
      </c>
    </row>
    <row r="83" spans="1:14" hidden="1">
      <c r="A83" s="132" t="s">
        <v>136</v>
      </c>
      <c r="B83" s="133" t="s">
        <v>128</v>
      </c>
      <c r="C83" s="99" t="s">
        <v>21</v>
      </c>
      <c r="D83" s="100">
        <v>2500</v>
      </c>
      <c r="E83" s="131" t="s">
        <v>197</v>
      </c>
      <c r="F83" s="64" t="s">
        <v>247</v>
      </c>
      <c r="G83" s="100"/>
      <c r="H83" s="103"/>
      <c r="I83" s="100"/>
      <c r="J83" s="100"/>
      <c r="K83" s="100"/>
      <c r="L83" s="100"/>
      <c r="M83" s="101"/>
      <c r="N83" s="132" t="s">
        <v>223</v>
      </c>
    </row>
    <row r="84" spans="1:14" ht="57" customHeight="1">
      <c r="A84" s="132" t="s">
        <v>137</v>
      </c>
      <c r="B84" s="133" t="s">
        <v>129</v>
      </c>
      <c r="C84" s="199" t="s">
        <v>250</v>
      </c>
      <c r="D84" s="100">
        <v>536</v>
      </c>
      <c r="E84" s="131" t="s">
        <v>198</v>
      </c>
      <c r="F84" s="64"/>
      <c r="G84" s="100">
        <v>453.4</v>
      </c>
      <c r="H84" s="175">
        <v>25</v>
      </c>
      <c r="I84" s="100">
        <v>21.5</v>
      </c>
      <c r="J84" s="100">
        <v>0</v>
      </c>
      <c r="K84" s="201">
        <f>I84+G84</f>
        <v>474.9</v>
      </c>
      <c r="L84" s="201">
        <f>D84-K84</f>
        <v>61.100000000000023</v>
      </c>
      <c r="M84" s="202">
        <f>K84/D84</f>
        <v>0.88600746268656716</v>
      </c>
      <c r="N84" s="197" t="s">
        <v>263</v>
      </c>
    </row>
    <row r="85" spans="1:14" ht="63.75" customHeight="1">
      <c r="A85" s="132" t="s">
        <v>138</v>
      </c>
      <c r="B85" s="133" t="s">
        <v>130</v>
      </c>
      <c r="C85" s="199" t="s">
        <v>250</v>
      </c>
      <c r="D85" s="100">
        <v>766</v>
      </c>
      <c r="E85" s="198" t="s">
        <v>224</v>
      </c>
      <c r="F85" s="64"/>
      <c r="G85" s="100">
        <v>654</v>
      </c>
      <c r="H85" s="175">
        <v>60</v>
      </c>
      <c r="I85" s="100">
        <v>31.5</v>
      </c>
      <c r="J85" s="100">
        <v>2</v>
      </c>
      <c r="K85" s="200">
        <f>I85+G85</f>
        <v>685.5</v>
      </c>
      <c r="L85" s="201">
        <f>D85-K85</f>
        <v>80.5</v>
      </c>
      <c r="M85" s="202">
        <f>K85/D85</f>
        <v>0.89490861618798956</v>
      </c>
      <c r="N85" s="197" t="s">
        <v>262</v>
      </c>
    </row>
    <row r="86" spans="1:14" s="191" customFormat="1" ht="0.75" customHeight="1">
      <c r="A86" s="184" t="s">
        <v>139</v>
      </c>
      <c r="B86" s="185" t="s">
        <v>131</v>
      </c>
      <c r="C86" s="186" t="s">
        <v>154</v>
      </c>
      <c r="D86" s="187">
        <v>766</v>
      </c>
      <c r="E86" s="122" t="s">
        <v>225</v>
      </c>
      <c r="F86" s="122"/>
      <c r="G86" s="187">
        <v>431</v>
      </c>
      <c r="H86" s="188">
        <v>40</v>
      </c>
      <c r="I86" s="187">
        <v>28</v>
      </c>
      <c r="J86" s="187">
        <v>20</v>
      </c>
      <c r="K86" s="187">
        <f>G86+I86</f>
        <v>459</v>
      </c>
      <c r="L86" s="187">
        <f>D86-K86</f>
        <v>307</v>
      </c>
      <c r="M86" s="189">
        <f>K86/D86</f>
        <v>0.59921671018276768</v>
      </c>
      <c r="N86" s="190"/>
    </row>
    <row r="87" spans="1:14" ht="25.5" hidden="1" customHeight="1">
      <c r="A87" s="32" t="s">
        <v>140</v>
      </c>
      <c r="B87" s="47" t="s">
        <v>132</v>
      </c>
      <c r="C87" s="99" t="s">
        <v>154</v>
      </c>
      <c r="D87" s="100">
        <v>775</v>
      </c>
      <c r="E87" s="100"/>
      <c r="F87" s="64"/>
      <c r="G87" s="100"/>
      <c r="H87" s="103"/>
      <c r="I87" s="100"/>
      <c r="J87" s="100"/>
      <c r="K87" s="100"/>
      <c r="L87" s="100"/>
      <c r="M87" s="101"/>
      <c r="N87" s="102"/>
    </row>
    <row r="88" spans="1:14" hidden="1">
      <c r="A88" s="32" t="s">
        <v>141</v>
      </c>
      <c r="B88" s="47" t="s">
        <v>133</v>
      </c>
      <c r="C88" s="99" t="s">
        <v>154</v>
      </c>
      <c r="D88" s="100">
        <v>775</v>
      </c>
      <c r="E88" s="100"/>
      <c r="F88" s="100"/>
      <c r="G88" s="100"/>
      <c r="H88" s="103"/>
      <c r="I88" s="100"/>
      <c r="J88" s="100"/>
      <c r="K88" s="100"/>
      <c r="L88" s="100"/>
      <c r="M88" s="101"/>
      <c r="N88" s="102"/>
    </row>
    <row r="89" spans="1:14" ht="18">
      <c r="A89" s="34" t="s">
        <v>252</v>
      </c>
      <c r="B89" s="235" t="s">
        <v>253</v>
      </c>
      <c r="C89" s="236"/>
      <c r="D89" s="236"/>
      <c r="E89" s="236"/>
      <c r="F89" s="236"/>
      <c r="G89" s="236"/>
      <c r="H89" s="236"/>
      <c r="I89" s="236"/>
      <c r="J89" s="236"/>
      <c r="K89" s="236"/>
      <c r="L89" s="236"/>
      <c r="M89" s="237"/>
      <c r="N89" s="238"/>
    </row>
    <row r="90" spans="1:14" ht="18">
      <c r="A90" s="222"/>
      <c r="B90" s="219"/>
      <c r="C90" s="220"/>
      <c r="D90" s="220"/>
      <c r="E90" s="220"/>
      <c r="F90" s="220"/>
      <c r="G90" s="220"/>
      <c r="H90" s="220"/>
      <c r="I90" s="220"/>
      <c r="J90" s="220"/>
      <c r="K90" s="220"/>
      <c r="L90" s="220"/>
      <c r="M90" s="221"/>
      <c r="N90" s="221"/>
    </row>
    <row r="91" spans="1:14" ht="27.75" customHeight="1">
      <c r="A91" s="132" t="s">
        <v>254</v>
      </c>
      <c r="B91" s="206" t="s">
        <v>255</v>
      </c>
      <c r="C91" s="207" t="s">
        <v>21</v>
      </c>
      <c r="D91" s="208">
        <v>17500</v>
      </c>
      <c r="E91" s="207"/>
      <c r="F91" s="207"/>
      <c r="G91" s="208">
        <v>8599</v>
      </c>
      <c r="H91" s="208">
        <v>3000</v>
      </c>
      <c r="I91" s="208">
        <v>0</v>
      </c>
      <c r="J91" s="208">
        <v>0</v>
      </c>
      <c r="K91" s="200">
        <f>I91+G91</f>
        <v>8599</v>
      </c>
      <c r="L91" s="201">
        <f>D91-K91</f>
        <v>8901</v>
      </c>
      <c r="M91" s="202">
        <f>K91/D91</f>
        <v>0.49137142857142857</v>
      </c>
      <c r="N91" s="216" t="s">
        <v>257</v>
      </c>
    </row>
    <row r="92" spans="1:14">
      <c r="A92" s="248" t="s">
        <v>265</v>
      </c>
      <c r="B92" s="249"/>
      <c r="C92" s="249"/>
      <c r="D92" s="249"/>
      <c r="E92" s="249"/>
      <c r="F92" s="249"/>
      <c r="G92" s="249"/>
      <c r="H92" s="249"/>
      <c r="I92" s="249"/>
      <c r="J92" s="249"/>
      <c r="K92" s="249"/>
      <c r="L92" s="249"/>
      <c r="M92" s="249"/>
      <c r="N92" s="249"/>
    </row>
  </sheetData>
  <mergeCells count="13">
    <mergeCell ref="A1:N1"/>
    <mergeCell ref="A2:N2"/>
    <mergeCell ref="B3:N3"/>
    <mergeCell ref="B5:N5"/>
    <mergeCell ref="B60:N60"/>
    <mergeCell ref="A92:N92"/>
    <mergeCell ref="O5:P5"/>
    <mergeCell ref="B12:N12"/>
    <mergeCell ref="O12:P12"/>
    <mergeCell ref="B26:N26"/>
    <mergeCell ref="B37:N37"/>
    <mergeCell ref="B79:N79"/>
    <mergeCell ref="B89:N89"/>
  </mergeCells>
  <pageMargins left="0.70866141732283472" right="0.70866141732283472" top="0.74803149606299213" bottom="0.74803149606299213" header="0.31496062992125984" footer="0.31496062992125984"/>
  <pageSetup paperSize="9" scale="5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2024-08-22T05:58:07Z</dcterms:modified>
</cp:coreProperties>
</file>